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office033-my.sharepoint.com/personal/s_lamme_amersfoort_nl/Documents/Bureaublad/"/>
    </mc:Choice>
  </mc:AlternateContent>
  <xr:revisionPtr revIDLastSave="0" documentId="8_{592B4C33-2F51-4332-9A7E-00C39BEAA210}" xr6:coauthVersionLast="47" xr6:coauthVersionMax="47" xr10:uidLastSave="{00000000-0000-0000-0000-000000000000}"/>
  <bookViews>
    <workbookView xWindow="-110" yWindow="-110" windowWidth="19420" windowHeight="10420" xr2:uid="{277D9764-4D73-D844-AB3C-872C3D7DFD89}"/>
  </bookViews>
  <sheets>
    <sheet name="uitslag RR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1" i="1" l="1"/>
  <c r="E131" i="1"/>
  <c r="D131" i="1"/>
  <c r="C131"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C19" i="1"/>
  <c r="D12" i="1"/>
  <c r="D11" i="1"/>
  <c r="D10" i="1"/>
  <c r="C6" i="1"/>
  <c r="D4" i="1" s="1"/>
  <c r="D3" i="1"/>
  <c r="D6" i="1" s="1"/>
  <c r="H131" i="1" l="1"/>
  <c r="D14" i="1"/>
</calcChain>
</file>

<file path=xl/sharedStrings.xml><?xml version="1.0" encoding="utf-8"?>
<sst xmlns="http://schemas.openxmlformats.org/spreadsheetml/2006/main" count="141" uniqueCount="133">
  <si>
    <t>Uitslag Raadgevend Referendum Parkeerbeleid gemeente Amersfoort 22 november 2023</t>
  </si>
  <si>
    <t>Aantal getelde stembiljetten</t>
  </si>
  <si>
    <r>
      <t xml:space="preserve">Aantal </t>
    </r>
    <r>
      <rPr>
        <b/>
        <sz val="16"/>
        <color theme="1"/>
        <rFont val="Calibri"/>
        <family val="2"/>
        <scheme val="minor"/>
      </rPr>
      <t>GELDIGE</t>
    </r>
    <r>
      <rPr>
        <sz val="16"/>
        <color theme="1"/>
        <rFont val="Calibri"/>
        <family val="2"/>
        <scheme val="minor"/>
      </rPr>
      <t xml:space="preserve"> stemmen</t>
    </r>
  </si>
  <si>
    <r>
      <t xml:space="preserve">(percentage van aantal </t>
    </r>
    <r>
      <rPr>
        <b/>
        <sz val="12"/>
        <color theme="1"/>
        <rFont val="Calibri"/>
        <family val="2"/>
        <scheme val="minor"/>
      </rPr>
      <t>uitgebrachte</t>
    </r>
    <r>
      <rPr>
        <sz val="12"/>
        <color theme="1"/>
        <rFont val="Calibri"/>
        <family val="2"/>
        <scheme val="minor"/>
      </rPr>
      <t xml:space="preserve"> stemmen)</t>
    </r>
  </si>
  <si>
    <r>
      <t xml:space="preserve">Aantal </t>
    </r>
    <r>
      <rPr>
        <b/>
        <sz val="16"/>
        <color theme="1"/>
        <rFont val="Calibri"/>
        <family val="2"/>
        <scheme val="minor"/>
      </rPr>
      <t>ONGELDIGE</t>
    </r>
    <r>
      <rPr>
        <sz val="16"/>
        <color theme="1"/>
        <rFont val="Calibri"/>
        <family val="2"/>
        <scheme val="minor"/>
      </rPr>
      <t xml:space="preserve"> stemmen</t>
    </r>
  </si>
  <si>
    <t>TOTAAL aantal stembiljetten in stembus</t>
  </si>
  <si>
    <t>Uitslag van het referendum</t>
  </si>
  <si>
    <t>Soort</t>
  </si>
  <si>
    <t>aantal</t>
  </si>
  <si>
    <t>percentage</t>
  </si>
  <si>
    <r>
      <t>Aantal "</t>
    </r>
    <r>
      <rPr>
        <b/>
        <sz val="16"/>
        <color theme="1"/>
        <rFont val="Calibri"/>
        <family val="2"/>
        <scheme val="minor"/>
      </rPr>
      <t>JA</t>
    </r>
    <r>
      <rPr>
        <sz val="16"/>
        <color theme="1"/>
        <rFont val="Calibri"/>
        <family val="2"/>
        <scheme val="minor"/>
      </rPr>
      <t>" stemmen</t>
    </r>
  </si>
  <si>
    <r>
      <t xml:space="preserve">(percentage van aantal </t>
    </r>
    <r>
      <rPr>
        <b/>
        <sz val="12"/>
        <color theme="1"/>
        <rFont val="Calibri"/>
        <family val="2"/>
        <scheme val="minor"/>
      </rPr>
      <t>geldige</t>
    </r>
    <r>
      <rPr>
        <sz val="12"/>
        <color theme="1"/>
        <rFont val="Calibri"/>
        <family val="2"/>
        <scheme val="minor"/>
      </rPr>
      <t xml:space="preserve"> stemmen)</t>
    </r>
  </si>
  <si>
    <r>
      <t>Aantal "</t>
    </r>
    <r>
      <rPr>
        <b/>
        <sz val="16"/>
        <color theme="1"/>
        <rFont val="Calibri"/>
        <family val="2"/>
        <scheme val="minor"/>
      </rPr>
      <t>NEE</t>
    </r>
    <r>
      <rPr>
        <sz val="16"/>
        <color theme="1"/>
        <rFont val="Calibri"/>
        <family val="2"/>
        <scheme val="minor"/>
      </rPr>
      <t>" stemmen</t>
    </r>
  </si>
  <si>
    <r>
      <t>Aantal "</t>
    </r>
    <r>
      <rPr>
        <b/>
        <sz val="16"/>
        <color theme="1"/>
        <rFont val="Calibri"/>
        <family val="2"/>
        <scheme val="minor"/>
      </rPr>
      <t>BLANCO</t>
    </r>
    <r>
      <rPr>
        <sz val="16"/>
        <color theme="1"/>
        <rFont val="Calibri"/>
        <family val="2"/>
        <scheme val="minor"/>
      </rPr>
      <t>" stemmen</t>
    </r>
  </si>
  <si>
    <r>
      <rPr>
        <b/>
        <sz val="16"/>
        <color theme="1"/>
        <rFont val="Calibri"/>
        <family val="2"/>
        <scheme val="minor"/>
      </rPr>
      <t>TOTAAL</t>
    </r>
    <r>
      <rPr>
        <sz val="16"/>
        <color theme="1"/>
        <rFont val="Calibri"/>
        <family val="2"/>
        <scheme val="minor"/>
      </rPr>
      <t xml:space="preserve"> aantal </t>
    </r>
    <r>
      <rPr>
        <b/>
        <sz val="16"/>
        <color theme="1"/>
        <rFont val="Calibri"/>
        <family val="2"/>
        <scheme val="minor"/>
      </rPr>
      <t>geldige</t>
    </r>
    <r>
      <rPr>
        <sz val="16"/>
        <color theme="1"/>
        <rFont val="Calibri"/>
        <family val="2"/>
        <scheme val="minor"/>
      </rPr>
      <t xml:space="preserve"> stemmen</t>
    </r>
  </si>
  <si>
    <t>Opkomstpercentage referendum</t>
  </si>
  <si>
    <t>Aantal opgeroepen kiesgerechtigden</t>
  </si>
  <si>
    <t>(aantal verzonden stempassen)</t>
  </si>
  <si>
    <t>Opkomst percentage</t>
  </si>
  <si>
    <r>
      <t xml:space="preserve">(percentage van aantal </t>
    </r>
    <r>
      <rPr>
        <b/>
        <sz val="12"/>
        <color theme="1"/>
        <rFont val="Calibri"/>
        <family val="2"/>
        <scheme val="minor"/>
      </rPr>
      <t>opgeroepen</t>
    </r>
    <r>
      <rPr>
        <sz val="12"/>
        <color theme="1"/>
        <rFont val="Calibri"/>
        <family val="2"/>
        <scheme val="minor"/>
      </rPr>
      <t xml:space="preserve"> kiesgerechtigden)</t>
    </r>
  </si>
  <si>
    <t xml:space="preserve">Voor meer informatie, zie: www.amersfoort.nl/raadgevend-referendum en  www.amersfoort.nl/verkiezingen </t>
  </si>
  <si>
    <t>Nr</t>
  </si>
  <si>
    <t>naam stembureau</t>
  </si>
  <si>
    <t>JA-stem</t>
  </si>
  <si>
    <t>NEE-stem</t>
  </si>
  <si>
    <t>BLANCO stem</t>
  </si>
  <si>
    <t>ONGELDIG stem</t>
  </si>
  <si>
    <t>Kolom1</t>
  </si>
  <si>
    <t>TOTAAL stemmen</t>
  </si>
  <si>
    <t xml:space="preserve">Oude Stadhuis </t>
  </si>
  <si>
    <t>Gemeentehuis</t>
  </si>
  <si>
    <t xml:space="preserve">Sint Joriskerk #1 </t>
  </si>
  <si>
    <t>KAdE Café</t>
  </si>
  <si>
    <t>Hoog Vuur (naast Fluor)</t>
  </si>
  <si>
    <t>Seniorenflat Otto Scheltus</t>
  </si>
  <si>
    <t>Cultuurhuis Flint</t>
  </si>
  <si>
    <t xml:space="preserve">De Veerensmederij </t>
  </si>
  <si>
    <t>Emmauskerk #1</t>
  </si>
  <si>
    <t>Da Vinci Eemland</t>
  </si>
  <si>
    <t>Woon-zorgcentrum Puntenburg</t>
  </si>
  <si>
    <t>Westerkerk</t>
  </si>
  <si>
    <t>Orthodoxe Parochie</t>
  </si>
  <si>
    <t>Verenigingsgebouw Juliana en Bernhard</t>
  </si>
  <si>
    <t>Apostolisch Genootschap</t>
  </si>
  <si>
    <t>Sociëteitsruimte Seniorenflat</t>
  </si>
  <si>
    <t>Gymzaal Koning Arthurpad</t>
  </si>
  <si>
    <t>Woon-zorgcentrum De Koperhorst</t>
  </si>
  <si>
    <t>Gymzaal Raadhoven</t>
  </si>
  <si>
    <t>Kerkelijk Centrum De Hoeksteen #1</t>
  </si>
  <si>
    <t xml:space="preserve">Meander Medisch Centrum </t>
  </si>
  <si>
    <t>bijgebouw Mevlana moskee</t>
  </si>
  <si>
    <t>Kindcentrum Vlinderslag</t>
  </si>
  <si>
    <t>Adventkerk</t>
  </si>
  <si>
    <t>De Schaapskooi</t>
  </si>
  <si>
    <t>Schoolgebouw de Baander</t>
  </si>
  <si>
    <t xml:space="preserve">Kerkgebouw De Bron #1 </t>
  </si>
  <si>
    <t>Sporthal Rustenburg</t>
  </si>
  <si>
    <t>Sportcomplex Amerena #1</t>
  </si>
  <si>
    <t>Burgemeester Molendijkflat</t>
  </si>
  <si>
    <t>Woon-zorgcentrum Nijenstede</t>
  </si>
  <si>
    <t>Prins Willem III-flat</t>
  </si>
  <si>
    <t>Undineflat</t>
  </si>
  <si>
    <t>Gymzaal Ariaweg</t>
  </si>
  <si>
    <t>De Schuilenburght</t>
  </si>
  <si>
    <t>Wijkcentrum Het Klokhuis</t>
  </si>
  <si>
    <t>Corderiuscollege</t>
  </si>
  <si>
    <t>De Eemgaarde</t>
  </si>
  <si>
    <t>Gymzaal Woestijgerweg</t>
  </si>
  <si>
    <t>Fonteinkerk #1</t>
  </si>
  <si>
    <t>Kerkgebouw De Kandelaar</t>
  </si>
  <si>
    <t>Martuskerk</t>
  </si>
  <si>
    <t>Sporthal Juliana van Stolberg #1</t>
  </si>
  <si>
    <t>Nieuw-Apostolische Kerk</t>
  </si>
  <si>
    <t xml:space="preserve">Zon en Schild </t>
  </si>
  <si>
    <t>Bergkerk #1</t>
  </si>
  <si>
    <t>Station NS Hoofdingang</t>
  </si>
  <si>
    <t>Gymzaal van Marnixlaan</t>
  </si>
  <si>
    <t>Sint Ansfriduskerk</t>
  </si>
  <si>
    <t xml:space="preserve">Verpleeghuis Birkhoven </t>
  </si>
  <si>
    <t>Feefa</t>
  </si>
  <si>
    <t xml:space="preserve">Leger des Heils #1 </t>
  </si>
  <si>
    <t>Gymzaal Spinetpad</t>
  </si>
  <si>
    <t>Overseldert</t>
  </si>
  <si>
    <t>Schoolgebouw De Dubbelster</t>
  </si>
  <si>
    <t>Kerkgebouw De Lichtkring</t>
  </si>
  <si>
    <t>Kerkgebouw Het Brandpunt</t>
  </si>
  <si>
    <t>Gymzaal Dopheide #1</t>
  </si>
  <si>
    <t>Het Pluspunt</t>
  </si>
  <si>
    <t>Schoolgebouw De Malelande</t>
  </si>
  <si>
    <t>Sporthal Nieuwland #1</t>
  </si>
  <si>
    <t>Wijkboerderij Nieuwland</t>
  </si>
  <si>
    <t>Boogkerk</t>
  </si>
  <si>
    <t>Restaurant de Hebberd</t>
  </si>
  <si>
    <t>Sporthal De Brink #1</t>
  </si>
  <si>
    <t xml:space="preserve">Hart van Vathorst 1 </t>
  </si>
  <si>
    <t>Sporthal Icoon</t>
  </si>
  <si>
    <t>Gymzaal De Bron</t>
  </si>
  <si>
    <t>Schoolgebouw De Gondelier</t>
  </si>
  <si>
    <t>St. Pieters en Bloklands Gasthuis (Vathorst)</t>
  </si>
  <si>
    <t>De Faam</t>
  </si>
  <si>
    <t>De Neng</t>
  </si>
  <si>
    <t>Café De Plank</t>
  </si>
  <si>
    <t>Sporthal De Bieshaar #1</t>
  </si>
  <si>
    <t>Kerkgebouw de Inham</t>
  </si>
  <si>
    <t>Houtrust</t>
  </si>
  <si>
    <t>Sporthal De Dissel #1</t>
  </si>
  <si>
    <t>Voetbalvereniging Hooglanderveen</t>
  </si>
  <si>
    <t>Sint Martinuskerk</t>
  </si>
  <si>
    <t>Kindcentrum de Kei</t>
  </si>
  <si>
    <t>Sint Joriskerk #2</t>
  </si>
  <si>
    <t>Emmauskerk #2</t>
  </si>
  <si>
    <t>Kerkelijk Centrum De Hoeksteen #2</t>
  </si>
  <si>
    <t>Kerkgebouw De Bron #2</t>
  </si>
  <si>
    <t>Sportcomplex Amerena #2</t>
  </si>
  <si>
    <t>Fonteinkerk #2</t>
  </si>
  <si>
    <t>Sporthal Juliana van Stolberg #2</t>
  </si>
  <si>
    <t>Bergkerk #2</t>
  </si>
  <si>
    <t>Leger des Heils #2</t>
  </si>
  <si>
    <t>Gymzaal Dopheide #2</t>
  </si>
  <si>
    <t>Sporthal Nieuwland #2</t>
  </si>
  <si>
    <t>Sporthal De Brink #2</t>
  </si>
  <si>
    <t>Hart van Vathorst #2</t>
  </si>
  <si>
    <t>Sporthal De Bieshaar #2</t>
  </si>
  <si>
    <t>Sporthal De Dissel #2</t>
  </si>
  <si>
    <t>Sint Joriskerk #3</t>
  </si>
  <si>
    <t>Sporthal Nieuwland #3</t>
  </si>
  <si>
    <t>Sporthal De Brink #3</t>
  </si>
  <si>
    <t>Sporthal Nieuwland #4</t>
  </si>
  <si>
    <t>mobiel stembureau (3 locaties)</t>
  </si>
  <si>
    <t xml:space="preserve">TOTAAL  gehele gemeente </t>
  </si>
  <si>
    <t xml:space="preserve">Er zijn dit keer 100 stembureaus op 83 locaties ingezet: deze vindt u in onderstaande tabel. 
De reguliere nummering van alle potentiële locaties voor stembureaus loopt van #1 t/m 100. Omdat deze keer niet alle "oude" locaties beschikbaar waren en er een aantal nieuwe locaties zijn toegevoegd, loopt de onderstaande numering dus niet chronologisch door.
Op een aantal drukke locaties zijn meerdere stembureaus ingericht, om wachtrijen te voorkomen. Deze "extra" stembureaus op deze locaties zijn hieronder in deze tabel te vinden vanaf nummer 203. 
Er was dit keer één mobiel stembureau (#903) dat op drie verschillende locaties in de gemeenten is geweest. </t>
  </si>
  <si>
    <r>
      <rPr>
        <b/>
        <sz val="14"/>
        <color rgb="FFFF0000"/>
        <rFont val="Calibri (Hoofdtekst)"/>
      </rPr>
      <t>LET OP</t>
    </r>
    <r>
      <rPr>
        <sz val="13"/>
        <color rgb="FFFF0000"/>
        <rFont val="Calibri"/>
        <family val="2"/>
        <scheme val="minor"/>
      </rPr>
      <t>: de genoemde aantallen zijn per stembureau en niet per wijk. Er zijn daarom geen uitslagen per wijk bekend, omdat:
1) alle kiezers krijgen een stempas, waarmee ze in een willekeurig stembureau in Amersfoort kunnen stemmen. Het is daardoor niet bekend of de in een stembureau opgekomen kiezers juist wel of niet in deze of een aangrenzende wijk wonen, of geheel ergens anders in Amersfoort wonen;
2) de stembureaus niet per wijk zijn georganiseerd en sommige stembureaus op de grens van meerdere wijken liggen.</t>
    </r>
  </si>
  <si>
    <t xml:space="preserve">Uitslagen per stembureau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</si>
</sst>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2"/>
      <color theme="1"/>
      <name val="Calibri"/>
      <family val="2"/>
      <scheme val="minor"/>
    </font>
    <font>
      <sz val="12"/>
      <color theme="1"/>
      <name val="Calibri"/>
      <family val="2"/>
      <scheme val="minor"/>
    </font>
    <font>
      <b/>
      <sz val="12"/>
      <color theme="1"/>
      <name val="Calibri"/>
      <family val="2"/>
      <scheme val="minor"/>
    </font>
    <font>
      <b/>
      <sz val="16"/>
      <color rgb="FF0432FF"/>
      <name val="Calibri"/>
      <family val="2"/>
      <scheme val="minor"/>
    </font>
    <font>
      <b/>
      <i/>
      <sz val="20"/>
      <color rgb="FFFF0000"/>
      <name val="Calibri"/>
      <family val="2"/>
      <scheme val="minor"/>
    </font>
    <font>
      <b/>
      <i/>
      <sz val="18"/>
      <color theme="1"/>
      <name val="Calibri"/>
      <family val="2"/>
      <scheme val="minor"/>
    </font>
    <font>
      <b/>
      <i/>
      <sz val="18"/>
      <color rgb="FFFF0000"/>
      <name val="Calibri"/>
      <family val="2"/>
      <scheme val="minor"/>
    </font>
    <font>
      <sz val="16"/>
      <color theme="1"/>
      <name val="Calibri"/>
      <family val="2"/>
      <scheme val="minor"/>
    </font>
    <font>
      <b/>
      <sz val="16"/>
      <color theme="1"/>
      <name val="Calibri"/>
      <family val="2"/>
      <scheme val="minor"/>
    </font>
    <font>
      <sz val="13"/>
      <color rgb="FFFF0000"/>
      <name val="Calibri"/>
      <family val="2"/>
      <scheme val="minor"/>
    </font>
    <font>
      <b/>
      <sz val="14"/>
      <color rgb="FFFF0000"/>
      <name val="Calibri (Hoofdtekst)"/>
    </font>
    <font>
      <b/>
      <sz val="16"/>
      <color theme="0"/>
      <name val="Calibri"/>
      <family val="2"/>
      <scheme val="minor"/>
    </font>
    <font>
      <sz val="13"/>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3" fillId="0" borderId="0" xfId="0" applyFont="1" applyAlignment="1">
      <alignment horizontal="left" vertical="center"/>
    </xf>
    <xf numFmtId="0" fontId="4" fillId="0" borderId="0" xfId="0" applyFont="1" applyAlignment="1">
      <alignment horizontal="left"/>
    </xf>
    <xf numFmtId="0" fontId="0" fillId="0" borderId="0" xfId="0" applyAlignment="1">
      <alignment horizontal="center"/>
    </xf>
    <xf numFmtId="0" fontId="5" fillId="0" borderId="1" xfId="0" applyFont="1" applyBorder="1" applyAlignment="1">
      <alignment horizontal="center"/>
    </xf>
    <xf numFmtId="0" fontId="6" fillId="0" borderId="2" xfId="0" applyFont="1" applyBorder="1" applyAlignment="1">
      <alignment horizontal="left"/>
    </xf>
    <xf numFmtId="0" fontId="0" fillId="0" borderId="3" xfId="0" applyBorder="1" applyAlignment="1">
      <alignment horizontal="center"/>
    </xf>
    <xf numFmtId="0" fontId="7" fillId="0" borderId="4" xfId="0" applyFont="1" applyBorder="1" applyAlignment="1">
      <alignment horizontal="center"/>
    </xf>
    <xf numFmtId="3"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0" fillId="0" borderId="0" xfId="0" applyAlignment="1">
      <alignment horizontal="left"/>
    </xf>
    <xf numFmtId="0" fontId="7" fillId="0" borderId="1" xfId="0" applyFont="1" applyBorder="1" applyAlignment="1">
      <alignment horizontal="center"/>
    </xf>
    <xf numFmtId="3"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7" fillId="2" borderId="1" xfId="0" applyFont="1" applyFill="1" applyBorder="1" applyAlignment="1">
      <alignment horizontal="center"/>
    </xf>
    <xf numFmtId="3"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7" fillId="3" borderId="1" xfId="0" applyFont="1" applyFill="1" applyBorder="1" applyAlignment="1">
      <alignment horizontal="center"/>
    </xf>
    <xf numFmtId="3" fontId="8" fillId="3" borderId="1"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0" fontId="0" fillId="0" borderId="0" xfId="0" applyAlignment="1">
      <alignment horizontal="left" vertical="center"/>
    </xf>
    <xf numFmtId="0" fontId="7" fillId="4" borderId="1" xfId="0" applyFont="1" applyFill="1" applyBorder="1" applyAlignment="1">
      <alignment horizontal="center"/>
    </xf>
    <xf numFmtId="3" fontId="8" fillId="4"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0" fontId="7" fillId="0" borderId="0" xfId="0" applyFont="1" applyAlignment="1">
      <alignment horizontal="center"/>
    </xf>
    <xf numFmtId="3"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5" fillId="0" borderId="2" xfId="0" applyFont="1" applyBorder="1" applyAlignment="1">
      <alignment horizontal="center"/>
    </xf>
    <xf numFmtId="0" fontId="6" fillId="0" borderId="1" xfId="0" applyFont="1" applyBorder="1" applyAlignment="1">
      <alignment horizontal="left"/>
    </xf>
    <xf numFmtId="3" fontId="8" fillId="0" borderId="5" xfId="0" applyNumberFormat="1" applyFont="1" applyBorder="1" applyAlignment="1">
      <alignment horizontal="center" vertical="center"/>
    </xf>
    <xf numFmtId="164" fontId="0" fillId="0" borderId="0" xfId="0" applyNumberFormat="1" applyAlignment="1">
      <alignment horizontal="left" vertical="center"/>
    </xf>
    <xf numFmtId="9" fontId="8" fillId="0" borderId="1" xfId="1" applyFont="1" applyBorder="1" applyAlignment="1">
      <alignment horizontal="center" vertical="center"/>
    </xf>
    <xf numFmtId="0" fontId="9" fillId="0" borderId="0" xfId="0" applyFont="1" applyAlignment="1">
      <alignment horizontal="left" wrapText="1"/>
    </xf>
    <xf numFmtId="0" fontId="8" fillId="0" borderId="9" xfId="0" applyFont="1" applyBorder="1" applyAlignment="1">
      <alignment horizontal="center" wrapText="1"/>
    </xf>
    <xf numFmtId="0" fontId="8" fillId="0" borderId="5" xfId="0" applyFont="1" applyBorder="1" applyAlignment="1">
      <alignment wrapText="1"/>
    </xf>
    <xf numFmtId="0" fontId="11" fillId="0" borderId="5" xfId="0" applyFont="1" applyBorder="1" applyAlignment="1">
      <alignment horizontal="center" wrapText="1"/>
    </xf>
    <xf numFmtId="0" fontId="11" fillId="2" borderId="10" xfId="0" applyFont="1" applyFill="1" applyBorder="1" applyAlignment="1">
      <alignment horizontal="center" wrapText="1"/>
    </xf>
    <xf numFmtId="0" fontId="11" fillId="0" borderId="10" xfId="0" applyFont="1" applyBorder="1" applyAlignment="1">
      <alignment horizontal="center" wrapText="1"/>
    </xf>
    <xf numFmtId="0" fontId="7" fillId="0" borderId="1" xfId="0" applyFont="1" applyBorder="1"/>
    <xf numFmtId="3" fontId="7" fillId="0" borderId="1" xfId="0" applyNumberFormat="1" applyFont="1" applyBorder="1" applyAlignment="1">
      <alignment horizontal="center"/>
    </xf>
    <xf numFmtId="3" fontId="7" fillId="0" borderId="2" xfId="0" applyNumberFormat="1" applyFont="1" applyBorder="1" applyAlignment="1">
      <alignment horizontal="center"/>
    </xf>
    <xf numFmtId="3" fontId="7" fillId="0" borderId="4" xfId="0" applyNumberFormat="1" applyFont="1" applyBorder="1" applyAlignment="1">
      <alignment horizontal="center"/>
    </xf>
    <xf numFmtId="3" fontId="7" fillId="0" borderId="11" xfId="0" applyNumberFormat="1" applyFont="1" applyBorder="1" applyAlignment="1">
      <alignment horizontal="center"/>
    </xf>
    <xf numFmtId="0" fontId="7" fillId="2" borderId="3" xfId="0" applyFont="1" applyFill="1" applyBorder="1" applyAlignment="1">
      <alignment horizontal="center"/>
    </xf>
    <xf numFmtId="0" fontId="7" fillId="2" borderId="1" xfId="0" applyFont="1" applyFill="1" applyBorder="1"/>
    <xf numFmtId="3" fontId="7" fillId="2" borderId="1" xfId="0" applyNumberFormat="1" applyFont="1" applyFill="1" applyBorder="1" applyAlignment="1">
      <alignment horizontal="center"/>
    </xf>
    <xf numFmtId="3" fontId="8" fillId="2" borderId="1" xfId="0" applyNumberFormat="1" applyFont="1" applyFill="1" applyBorder="1" applyAlignment="1">
      <alignment horizontal="center"/>
    </xf>
    <xf numFmtId="0" fontId="7" fillId="0" borderId="12" xfId="0" applyFont="1" applyBorder="1" applyAlignment="1">
      <alignment horizontal="center"/>
    </xf>
    <xf numFmtId="0" fontId="8" fillId="0" borderId="4" xfId="0" applyFont="1" applyBorder="1"/>
    <xf numFmtId="3" fontId="8" fillId="0" borderId="1" xfId="0" applyNumberFormat="1" applyFont="1" applyBorder="1" applyAlignment="1">
      <alignment horizontal="center"/>
    </xf>
    <xf numFmtId="3" fontId="7" fillId="2" borderId="4" xfId="0" applyNumberFormat="1" applyFont="1" applyFill="1" applyBorder="1" applyAlignment="1">
      <alignment horizontal="center"/>
    </xf>
    <xf numFmtId="0" fontId="7" fillId="0" borderId="0" xfId="0" applyFont="1" applyAlignment="1">
      <alignment horizontal="left" wrapText="1"/>
    </xf>
    <xf numFmtId="0" fontId="7" fillId="0" borderId="0" xfId="0" applyFont="1" applyAlignment="1">
      <alignment wrapText="1"/>
    </xf>
    <xf numFmtId="0" fontId="3" fillId="0" borderId="0" xfId="0" applyFont="1" applyAlignment="1">
      <alignment horizontal="left" wrapText="1"/>
    </xf>
    <xf numFmtId="0" fontId="3" fillId="0" borderId="0" xfId="0" applyFont="1" applyAlignment="1">
      <alignment wrapText="1"/>
    </xf>
    <xf numFmtId="0" fontId="7" fillId="0" borderId="0" xfId="0" applyFont="1" applyAlignment="1">
      <alignment horizontal="left" wrapText="1"/>
    </xf>
    <xf numFmtId="0" fontId="7" fillId="0" borderId="0" xfId="0" applyFont="1" applyAlignment="1">
      <alignmen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8" xfId="0" applyFont="1" applyBorder="1" applyAlignment="1">
      <alignment horizontal="left" wrapText="1"/>
    </xf>
    <xf numFmtId="0" fontId="12" fillId="0" borderId="6" xfId="0" applyFont="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cellXfs>
  <cellStyles count="2">
    <cellStyle name="Procent" xfId="1" builtinId="5"/>
    <cellStyle name="Standaard" xfId="0" builtinId="0"/>
  </cellStyles>
  <dxfs count="14">
    <dxf>
      <font>
        <b val="0"/>
        <i val="0"/>
        <strike val="0"/>
        <condense val="0"/>
        <extend val="0"/>
        <outline val="0"/>
        <shadow val="0"/>
        <u val="none"/>
        <vertAlign val="baseline"/>
        <sz val="16"/>
        <color theme="1"/>
        <name val="Calibri"/>
        <family val="2"/>
        <scheme val="minor"/>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numFmt numFmtId="3" formatCode="#,##0"/>
      <fill>
        <patternFill>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rgb="FF0432FF"/>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font>
        <b val="0"/>
        <i val="0"/>
        <strike val="0"/>
        <condense val="0"/>
        <extend val="0"/>
        <outline val="0"/>
        <shadow val="0"/>
        <u val="none"/>
        <vertAlign val="baseline"/>
        <sz val="16"/>
        <color rgb="FF000000"/>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6"/>
        <color theme="0"/>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font>
        <b val="0"/>
        <i val="0"/>
        <strike val="0"/>
        <condense val="0"/>
        <extend val="0"/>
        <outline val="0"/>
        <shadow val="0"/>
        <u val="none"/>
        <vertAlign val="baseline"/>
        <sz val="16"/>
        <color rgb="FF000000"/>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6"/>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333F3C-FE46-F745-93A2-FCD7DC953D88}" name="Tabel156" displayName="Tabel156" ref="A29:B131" totalsRowShown="0" headerRowDxfId="13" dataDxfId="12" totalsRowBorderDxfId="11">
  <autoFilter ref="A29:B131" xr:uid="{93DF3558-7F59-A74B-85DC-8ED4D1EC8595}"/>
  <tableColumns count="2">
    <tableColumn id="1" xr3:uid="{F615FC1C-C365-5344-9671-97BC84F03630}" name="Nr" dataDxfId="10"/>
    <tableColumn id="2" xr3:uid="{E20F7F00-27E5-9A46-B5A0-F6130010CA66}" name="naam stembureau" dataDxfId="9"/>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682002-9F5D-AE46-93BD-42DDA9C54FE5}" name="Tabel711" displayName="Tabel711" ref="C29:H129" totalsRowShown="0" headerRowDxfId="8" dataDxfId="7" totalsRowBorderDxfId="6">
  <autoFilter ref="C29:H129" xr:uid="{CE8BF26D-5647-6947-A867-950F7A624AE7}"/>
  <tableColumns count="6">
    <tableColumn id="2" xr3:uid="{DCC7499F-1AF0-9348-BFAA-4A0FE6AD52D5}" name="JA-stem" dataDxfId="5"/>
    <tableColumn id="3" xr3:uid="{EEBF78CC-3AA5-C64E-965E-AF0DE10B4F4F}" name="NEE-stem" dataDxfId="4"/>
    <tableColumn id="4" xr3:uid="{D6BE2DA4-1292-7B49-8935-C0BB2DF216D1}" name="BLANCO stem" dataDxfId="3"/>
    <tableColumn id="5" xr3:uid="{733A339C-599D-AD4C-8B51-7E73FD666C91}" name="ONGELDIG stem" dataDxfId="2"/>
    <tableColumn id="1" xr3:uid="{3A6B60AA-A0CD-DA45-93CA-1CE75A7C4430}" name="Kolom1" dataDxfId="1"/>
    <tableColumn id="6" xr3:uid="{BB03FAA2-DFAF-5543-A246-9A9F23F72E39}" name="TOTAAL stemmen" dataDxfId="0">
      <calculatedColumnFormula>SUM(C30:F30)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14BD-C974-2042-B55F-4E04CB9E77E2}">
  <dimension ref="A1:H137"/>
  <sheetViews>
    <sheetView tabSelected="1" topLeftCell="A14" workbookViewId="0">
      <selection activeCell="B23" sqref="B23"/>
    </sheetView>
  </sheetViews>
  <sheetFormatPr defaultColWidth="11" defaultRowHeight="15.5"/>
  <cols>
    <col min="1" max="1" width="8.5" style="3" customWidth="1"/>
    <col min="2" max="2" width="47.83203125" customWidth="1"/>
    <col min="3" max="6" width="13.83203125" style="3" customWidth="1"/>
    <col min="7" max="7" width="0.83203125" style="3" customWidth="1"/>
    <col min="8" max="8" width="13.83203125" customWidth="1"/>
  </cols>
  <sheetData>
    <row r="1" spans="2:5" ht="37" customHeight="1">
      <c r="B1" s="1" t="s">
        <v>0</v>
      </c>
      <c r="C1" s="2"/>
    </row>
    <row r="2" spans="2:5" ht="40" customHeight="1">
      <c r="B2" s="4" t="s">
        <v>1</v>
      </c>
      <c r="C2" s="5"/>
      <c r="D2" s="6"/>
    </row>
    <row r="3" spans="2:5" ht="26" customHeight="1">
      <c r="B3" s="7" t="s">
        <v>2</v>
      </c>
      <c r="C3" s="8">
        <v>96310</v>
      </c>
      <c r="D3" s="9">
        <f>SUM(C3/C6)</f>
        <v>0.99722504089958375</v>
      </c>
      <c r="E3" s="10" t="s">
        <v>3</v>
      </c>
    </row>
    <row r="4" spans="2:5" ht="31" customHeight="1">
      <c r="B4" s="11" t="s">
        <v>4</v>
      </c>
      <c r="C4" s="12">
        <v>268</v>
      </c>
      <c r="D4" s="13">
        <f>SUM(C4/C6)</f>
        <v>2.7749591004162439E-3</v>
      </c>
      <c r="E4" s="10" t="s">
        <v>3</v>
      </c>
    </row>
    <row r="5" spans="2:5" ht="8" customHeight="1">
      <c r="B5" s="14"/>
      <c r="C5" s="15"/>
      <c r="D5" s="16"/>
    </row>
    <row r="6" spans="2:5" ht="31" customHeight="1">
      <c r="B6" s="11" t="s">
        <v>5</v>
      </c>
      <c r="C6" s="12">
        <f>SUM(C3:C4)</f>
        <v>96578</v>
      </c>
      <c r="D6" s="13">
        <f>SUM(D3:D4)</f>
        <v>1</v>
      </c>
    </row>
    <row r="7" spans="2:5" ht="40" customHeight="1"/>
    <row r="8" spans="2:5" ht="23.5">
      <c r="B8" s="4" t="s">
        <v>6</v>
      </c>
      <c r="C8" s="5"/>
      <c r="D8" s="6"/>
    </row>
    <row r="9" spans="2:5" ht="36" customHeight="1">
      <c r="B9" s="17" t="s">
        <v>7</v>
      </c>
      <c r="C9" s="17" t="s">
        <v>8</v>
      </c>
      <c r="D9" s="17" t="s">
        <v>9</v>
      </c>
    </row>
    <row r="10" spans="2:5" ht="32" customHeight="1">
      <c r="B10" s="18" t="s">
        <v>10</v>
      </c>
      <c r="C10" s="19">
        <v>22513</v>
      </c>
      <c r="D10" s="20">
        <f>SUM(C10/C14)</f>
        <v>0.23375558093655902</v>
      </c>
      <c r="E10" s="21" t="s">
        <v>11</v>
      </c>
    </row>
    <row r="11" spans="2:5" ht="32" customHeight="1">
      <c r="B11" s="22" t="s">
        <v>12</v>
      </c>
      <c r="C11" s="23">
        <v>71464</v>
      </c>
      <c r="D11" s="24">
        <f>SUM(C11/C14)</f>
        <v>0.7420205586128128</v>
      </c>
      <c r="E11" s="21" t="s">
        <v>11</v>
      </c>
    </row>
    <row r="12" spans="2:5" ht="32" customHeight="1">
      <c r="B12" s="11" t="s">
        <v>13</v>
      </c>
      <c r="C12" s="12">
        <v>2333</v>
      </c>
      <c r="D12" s="13">
        <f>SUM(C12/C14)</f>
        <v>2.422386045062818E-2</v>
      </c>
      <c r="E12" s="21" t="s">
        <v>11</v>
      </c>
    </row>
    <row r="13" spans="2:5" ht="8" customHeight="1">
      <c r="B13" s="14"/>
      <c r="C13" s="15"/>
      <c r="D13" s="16"/>
      <c r="E13" s="21"/>
    </row>
    <row r="14" spans="2:5" ht="32" customHeight="1">
      <c r="B14" s="11" t="s">
        <v>14</v>
      </c>
      <c r="C14" s="12">
        <v>96310</v>
      </c>
      <c r="D14" s="13">
        <f>SUM(D10:D12)</f>
        <v>1</v>
      </c>
      <c r="E14" s="21" t="s">
        <v>11</v>
      </c>
    </row>
    <row r="15" spans="2:5" ht="40" customHeight="1">
      <c r="B15" s="25"/>
      <c r="C15" s="26"/>
      <c r="D15" s="27"/>
    </row>
    <row r="16" spans="2:5" ht="23.5">
      <c r="B16" s="28" t="s">
        <v>15</v>
      </c>
      <c r="C16" s="29"/>
    </row>
    <row r="17" spans="1:8" ht="31" customHeight="1">
      <c r="B17" s="11" t="s">
        <v>5</v>
      </c>
      <c r="C17" s="30">
        <v>96578</v>
      </c>
      <c r="D17" s="31"/>
    </row>
    <row r="18" spans="1:8" ht="31" customHeight="1">
      <c r="B18" s="11" t="s">
        <v>16</v>
      </c>
      <c r="C18" s="12">
        <v>125496</v>
      </c>
      <c r="D18" s="31" t="s">
        <v>17</v>
      </c>
    </row>
    <row r="19" spans="1:8" ht="34" customHeight="1">
      <c r="B19" s="17" t="s">
        <v>18</v>
      </c>
      <c r="C19" s="32">
        <f>SUM(C17/125496)</f>
        <v>0.76957034487154974</v>
      </c>
      <c r="D19" s="21" t="s">
        <v>19</v>
      </c>
    </row>
    <row r="21" spans="1:8" ht="27" customHeight="1">
      <c r="A21" s="56" t="s">
        <v>20</v>
      </c>
      <c r="B21" s="57"/>
      <c r="C21" s="57"/>
      <c r="D21" s="57"/>
      <c r="E21" s="57"/>
      <c r="F21" s="57"/>
      <c r="G21" s="57"/>
      <c r="H21" s="57"/>
    </row>
    <row r="22" spans="1:8" ht="27" customHeight="1">
      <c r="A22" s="52"/>
      <c r="B22" s="53"/>
      <c r="C22" s="53"/>
      <c r="D22" s="53"/>
      <c r="E22" s="53"/>
      <c r="F22" s="53"/>
      <c r="G22" s="53"/>
      <c r="H22" s="53"/>
    </row>
    <row r="23" spans="1:8" ht="37" customHeight="1">
      <c r="B23" s="1" t="s">
        <v>132</v>
      </c>
      <c r="C23" s="2"/>
    </row>
    <row r="24" spans="1:8" ht="16" thickBot="1"/>
    <row r="25" spans="1:8" ht="88" customHeight="1" thickBot="1">
      <c r="A25" s="58" t="s">
        <v>131</v>
      </c>
      <c r="B25" s="59"/>
      <c r="C25" s="59"/>
      <c r="D25" s="59"/>
      <c r="E25" s="59"/>
      <c r="F25" s="59"/>
      <c r="G25" s="59"/>
      <c r="H25" s="60"/>
    </row>
    <row r="26" spans="1:8" ht="19" customHeight="1" thickBot="1">
      <c r="A26" s="33"/>
      <c r="B26" s="33"/>
      <c r="C26" s="33"/>
      <c r="D26" s="33"/>
      <c r="E26" s="33"/>
      <c r="F26" s="33"/>
      <c r="G26" s="33"/>
      <c r="H26" s="33"/>
    </row>
    <row r="27" spans="1:8" ht="113" customHeight="1" thickBot="1">
      <c r="A27" s="61" t="s">
        <v>130</v>
      </c>
      <c r="B27" s="62"/>
      <c r="C27" s="62"/>
      <c r="D27" s="62"/>
      <c r="E27" s="62"/>
      <c r="F27" s="62"/>
      <c r="G27" s="62"/>
      <c r="H27" s="63"/>
    </row>
    <row r="29" spans="1:8" ht="47" customHeight="1">
      <c r="A29" s="34" t="s">
        <v>21</v>
      </c>
      <c r="B29" s="35" t="s">
        <v>22</v>
      </c>
      <c r="C29" s="36" t="s">
        <v>23</v>
      </c>
      <c r="D29" s="36" t="s">
        <v>24</v>
      </c>
      <c r="E29" s="36" t="s">
        <v>25</v>
      </c>
      <c r="F29" s="36" t="s">
        <v>26</v>
      </c>
      <c r="G29" s="37" t="s">
        <v>27</v>
      </c>
      <c r="H29" s="38" t="s">
        <v>28</v>
      </c>
    </row>
    <row r="30" spans="1:8" ht="21">
      <c r="A30" s="11">
        <v>1</v>
      </c>
      <c r="B30" s="39" t="s">
        <v>29</v>
      </c>
      <c r="C30" s="40">
        <v>360</v>
      </c>
      <c r="D30" s="40">
        <v>421</v>
      </c>
      <c r="E30" s="40">
        <v>27</v>
      </c>
      <c r="F30" s="40">
        <v>5</v>
      </c>
      <c r="G30" s="46"/>
      <c r="H30" s="41">
        <f>SUM(C30:F30)</f>
        <v>813</v>
      </c>
    </row>
    <row r="31" spans="1:8" ht="21">
      <c r="A31" s="11">
        <v>2</v>
      </c>
      <c r="B31" s="39" t="s">
        <v>30</v>
      </c>
      <c r="C31" s="40">
        <v>338</v>
      </c>
      <c r="D31" s="40">
        <v>470</v>
      </c>
      <c r="E31" s="40">
        <v>34</v>
      </c>
      <c r="F31" s="40">
        <v>4</v>
      </c>
      <c r="G31" s="46"/>
      <c r="H31" s="41">
        <f t="shared" ref="H31:H94" si="0">SUM(C31:F31)</f>
        <v>846</v>
      </c>
    </row>
    <row r="32" spans="1:8" ht="21">
      <c r="A32" s="11">
        <v>3</v>
      </c>
      <c r="B32" s="39" t="s">
        <v>31</v>
      </c>
      <c r="C32" s="40">
        <v>463</v>
      </c>
      <c r="D32" s="40">
        <v>626</v>
      </c>
      <c r="E32" s="40">
        <v>28</v>
      </c>
      <c r="F32" s="40">
        <v>3</v>
      </c>
      <c r="G32" s="46"/>
      <c r="H32" s="41">
        <f t="shared" si="0"/>
        <v>1120</v>
      </c>
    </row>
    <row r="33" spans="1:8" ht="21">
      <c r="A33" s="11">
        <v>4</v>
      </c>
      <c r="B33" s="39" t="s">
        <v>32</v>
      </c>
      <c r="C33" s="40">
        <v>523</v>
      </c>
      <c r="D33" s="40">
        <v>569</v>
      </c>
      <c r="E33" s="40">
        <v>51</v>
      </c>
      <c r="F33" s="40">
        <v>2</v>
      </c>
      <c r="G33" s="46"/>
      <c r="H33" s="41">
        <f t="shared" si="0"/>
        <v>1145</v>
      </c>
    </row>
    <row r="34" spans="1:8" ht="21">
      <c r="A34" s="11">
        <v>5</v>
      </c>
      <c r="B34" s="39" t="s">
        <v>33</v>
      </c>
      <c r="C34" s="40">
        <v>135</v>
      </c>
      <c r="D34" s="40">
        <v>207</v>
      </c>
      <c r="E34" s="40">
        <v>8</v>
      </c>
      <c r="F34" s="40">
        <v>0</v>
      </c>
      <c r="G34" s="46"/>
      <c r="H34" s="41">
        <f t="shared" si="0"/>
        <v>350</v>
      </c>
    </row>
    <row r="35" spans="1:8" ht="21">
      <c r="A35" s="11">
        <v>6</v>
      </c>
      <c r="B35" s="39" t="s">
        <v>34</v>
      </c>
      <c r="C35" s="40">
        <v>278</v>
      </c>
      <c r="D35" s="40">
        <v>296</v>
      </c>
      <c r="E35" s="40">
        <v>25</v>
      </c>
      <c r="F35" s="40">
        <v>1</v>
      </c>
      <c r="G35" s="46"/>
      <c r="H35" s="41">
        <f t="shared" si="0"/>
        <v>600</v>
      </c>
    </row>
    <row r="36" spans="1:8" ht="21">
      <c r="A36" s="11">
        <v>7</v>
      </c>
      <c r="B36" s="39" t="s">
        <v>35</v>
      </c>
      <c r="C36" s="40">
        <v>415</v>
      </c>
      <c r="D36" s="40">
        <v>500</v>
      </c>
      <c r="E36" s="40">
        <v>37</v>
      </c>
      <c r="F36" s="40">
        <v>3</v>
      </c>
      <c r="G36" s="46"/>
      <c r="H36" s="41">
        <f t="shared" si="0"/>
        <v>955</v>
      </c>
    </row>
    <row r="37" spans="1:8" ht="21">
      <c r="A37" s="11">
        <v>8</v>
      </c>
      <c r="B37" s="39" t="s">
        <v>36</v>
      </c>
      <c r="C37" s="40">
        <v>282</v>
      </c>
      <c r="D37" s="40">
        <v>412</v>
      </c>
      <c r="E37" s="40">
        <v>14</v>
      </c>
      <c r="F37" s="40">
        <v>2</v>
      </c>
      <c r="G37" s="46"/>
      <c r="H37" s="41">
        <f t="shared" si="0"/>
        <v>710</v>
      </c>
    </row>
    <row r="38" spans="1:8" ht="21">
      <c r="A38" s="11">
        <v>9</v>
      </c>
      <c r="B38" s="39" t="s">
        <v>37</v>
      </c>
      <c r="C38" s="40">
        <v>303</v>
      </c>
      <c r="D38" s="40">
        <v>892</v>
      </c>
      <c r="E38" s="40">
        <v>31</v>
      </c>
      <c r="F38" s="40">
        <v>4</v>
      </c>
      <c r="G38" s="46"/>
      <c r="H38" s="41">
        <f t="shared" si="0"/>
        <v>1230</v>
      </c>
    </row>
    <row r="39" spans="1:8" ht="21">
      <c r="A39" s="11">
        <v>11</v>
      </c>
      <c r="B39" s="39" t="s">
        <v>38</v>
      </c>
      <c r="C39" s="40">
        <v>169</v>
      </c>
      <c r="D39" s="40">
        <v>502</v>
      </c>
      <c r="E39" s="40">
        <v>14</v>
      </c>
      <c r="F39" s="40">
        <v>1</v>
      </c>
      <c r="G39" s="46"/>
      <c r="H39" s="41">
        <f t="shared" si="0"/>
        <v>686</v>
      </c>
    </row>
    <row r="40" spans="1:8" ht="21">
      <c r="A40" s="11">
        <v>12</v>
      </c>
      <c r="B40" s="39" t="s">
        <v>39</v>
      </c>
      <c r="C40" s="40">
        <v>249</v>
      </c>
      <c r="D40" s="40">
        <v>579</v>
      </c>
      <c r="E40" s="40">
        <v>43</v>
      </c>
      <c r="F40" s="40">
        <v>4</v>
      </c>
      <c r="G40" s="46"/>
      <c r="H40" s="41">
        <f t="shared" si="0"/>
        <v>875</v>
      </c>
    </row>
    <row r="41" spans="1:8" ht="21">
      <c r="A41" s="11">
        <v>13</v>
      </c>
      <c r="B41" s="39" t="s">
        <v>40</v>
      </c>
      <c r="C41" s="40">
        <v>226</v>
      </c>
      <c r="D41" s="40">
        <v>359</v>
      </c>
      <c r="E41" s="40">
        <v>22</v>
      </c>
      <c r="F41" s="40">
        <v>0</v>
      </c>
      <c r="G41" s="46"/>
      <c r="H41" s="41">
        <f t="shared" si="0"/>
        <v>607</v>
      </c>
    </row>
    <row r="42" spans="1:8" ht="21">
      <c r="A42" s="11">
        <v>15</v>
      </c>
      <c r="B42" s="39" t="s">
        <v>41</v>
      </c>
      <c r="C42" s="40">
        <v>317</v>
      </c>
      <c r="D42" s="40">
        <v>392</v>
      </c>
      <c r="E42" s="40">
        <v>14</v>
      </c>
      <c r="F42" s="40">
        <v>0</v>
      </c>
      <c r="G42" s="46"/>
      <c r="H42" s="41">
        <f t="shared" si="0"/>
        <v>723</v>
      </c>
    </row>
    <row r="43" spans="1:8" ht="21">
      <c r="A43" s="11">
        <v>16</v>
      </c>
      <c r="B43" s="39" t="s">
        <v>42</v>
      </c>
      <c r="C43" s="40">
        <v>260</v>
      </c>
      <c r="D43" s="40">
        <v>376</v>
      </c>
      <c r="E43" s="40">
        <v>26</v>
      </c>
      <c r="F43" s="40">
        <v>5</v>
      </c>
      <c r="G43" s="46"/>
      <c r="H43" s="41">
        <f t="shared" si="0"/>
        <v>667</v>
      </c>
    </row>
    <row r="44" spans="1:8" ht="21">
      <c r="A44" s="11">
        <v>17</v>
      </c>
      <c r="B44" s="39" t="s">
        <v>43</v>
      </c>
      <c r="C44" s="40">
        <v>238</v>
      </c>
      <c r="D44" s="40">
        <v>665</v>
      </c>
      <c r="E44" s="40">
        <v>20</v>
      </c>
      <c r="F44" s="40">
        <v>3</v>
      </c>
      <c r="G44" s="46"/>
      <c r="H44" s="41">
        <f t="shared" si="0"/>
        <v>926</v>
      </c>
    </row>
    <row r="45" spans="1:8" ht="21">
      <c r="A45" s="11">
        <v>18</v>
      </c>
      <c r="B45" s="39" t="s">
        <v>44</v>
      </c>
      <c r="C45" s="40">
        <v>255</v>
      </c>
      <c r="D45" s="40">
        <v>698</v>
      </c>
      <c r="E45" s="40">
        <v>34</v>
      </c>
      <c r="F45" s="40">
        <v>7</v>
      </c>
      <c r="G45" s="46"/>
      <c r="H45" s="41">
        <f t="shared" si="0"/>
        <v>994</v>
      </c>
    </row>
    <row r="46" spans="1:8" ht="21">
      <c r="A46" s="11">
        <v>19</v>
      </c>
      <c r="B46" s="39" t="s">
        <v>45</v>
      </c>
      <c r="C46" s="40">
        <v>57</v>
      </c>
      <c r="D46" s="40">
        <v>264</v>
      </c>
      <c r="E46" s="40">
        <v>4</v>
      </c>
      <c r="F46" s="40">
        <v>0</v>
      </c>
      <c r="G46" s="46"/>
      <c r="H46" s="41">
        <f t="shared" si="0"/>
        <v>325</v>
      </c>
    </row>
    <row r="47" spans="1:8" ht="21">
      <c r="A47" s="11">
        <v>20</v>
      </c>
      <c r="B47" s="39" t="s">
        <v>46</v>
      </c>
      <c r="C47" s="40">
        <v>225</v>
      </c>
      <c r="D47" s="40">
        <v>835</v>
      </c>
      <c r="E47" s="40">
        <v>42</v>
      </c>
      <c r="F47" s="40">
        <v>4</v>
      </c>
      <c r="G47" s="46"/>
      <c r="H47" s="41">
        <f t="shared" si="0"/>
        <v>1106</v>
      </c>
    </row>
    <row r="48" spans="1:8" ht="21">
      <c r="A48" s="11">
        <v>21</v>
      </c>
      <c r="B48" s="39" t="s">
        <v>47</v>
      </c>
      <c r="C48" s="40">
        <v>204</v>
      </c>
      <c r="D48" s="40">
        <v>819</v>
      </c>
      <c r="E48" s="40">
        <v>20</v>
      </c>
      <c r="F48" s="40">
        <v>3</v>
      </c>
      <c r="G48" s="46"/>
      <c r="H48" s="41">
        <f t="shared" si="0"/>
        <v>1046</v>
      </c>
    </row>
    <row r="49" spans="1:8" ht="21">
      <c r="A49" s="11">
        <v>22</v>
      </c>
      <c r="B49" s="39" t="s">
        <v>48</v>
      </c>
      <c r="C49" s="40">
        <v>175</v>
      </c>
      <c r="D49" s="40">
        <v>840</v>
      </c>
      <c r="E49" s="40">
        <v>30</v>
      </c>
      <c r="F49" s="40">
        <v>3</v>
      </c>
      <c r="G49" s="46"/>
      <c r="H49" s="41">
        <f t="shared" si="0"/>
        <v>1048</v>
      </c>
    </row>
    <row r="50" spans="1:8" ht="21">
      <c r="A50" s="11">
        <v>24</v>
      </c>
      <c r="B50" s="39" t="s">
        <v>49</v>
      </c>
      <c r="C50" s="40">
        <v>120</v>
      </c>
      <c r="D50" s="40">
        <v>391</v>
      </c>
      <c r="E50" s="40">
        <v>8</v>
      </c>
      <c r="F50" s="40">
        <v>0</v>
      </c>
      <c r="G50" s="46"/>
      <c r="H50" s="41">
        <f t="shared" si="0"/>
        <v>519</v>
      </c>
    </row>
    <row r="51" spans="1:8" ht="21">
      <c r="A51" s="11">
        <v>25</v>
      </c>
      <c r="B51" s="39" t="s">
        <v>50</v>
      </c>
      <c r="C51" s="40">
        <v>117</v>
      </c>
      <c r="D51" s="40">
        <v>309</v>
      </c>
      <c r="E51" s="40">
        <v>16</v>
      </c>
      <c r="F51" s="40">
        <v>8</v>
      </c>
      <c r="G51" s="46"/>
      <c r="H51" s="41">
        <f t="shared" si="0"/>
        <v>450</v>
      </c>
    </row>
    <row r="52" spans="1:8" ht="21">
      <c r="A52" s="11">
        <v>26</v>
      </c>
      <c r="B52" s="39" t="s">
        <v>51</v>
      </c>
      <c r="C52" s="40">
        <v>312</v>
      </c>
      <c r="D52" s="40">
        <v>667</v>
      </c>
      <c r="E52" s="40">
        <v>32</v>
      </c>
      <c r="F52" s="40">
        <v>5</v>
      </c>
      <c r="G52" s="46"/>
      <c r="H52" s="41">
        <f t="shared" si="0"/>
        <v>1016</v>
      </c>
    </row>
    <row r="53" spans="1:8" ht="21">
      <c r="A53" s="11">
        <v>27</v>
      </c>
      <c r="B53" s="39" t="s">
        <v>52</v>
      </c>
      <c r="C53" s="40">
        <v>177</v>
      </c>
      <c r="D53" s="40">
        <v>520</v>
      </c>
      <c r="E53" s="40">
        <v>18</v>
      </c>
      <c r="F53" s="40">
        <v>2</v>
      </c>
      <c r="G53" s="46"/>
      <c r="H53" s="41">
        <f t="shared" si="0"/>
        <v>717</v>
      </c>
    </row>
    <row r="54" spans="1:8" ht="21">
      <c r="A54" s="11">
        <v>28</v>
      </c>
      <c r="B54" s="39" t="s">
        <v>53</v>
      </c>
      <c r="C54" s="40">
        <v>165</v>
      </c>
      <c r="D54" s="40">
        <v>333</v>
      </c>
      <c r="E54" s="40">
        <v>19</v>
      </c>
      <c r="F54" s="40">
        <v>5</v>
      </c>
      <c r="G54" s="46"/>
      <c r="H54" s="41">
        <f t="shared" si="0"/>
        <v>522</v>
      </c>
    </row>
    <row r="55" spans="1:8" ht="21">
      <c r="A55" s="11">
        <v>29</v>
      </c>
      <c r="B55" s="39" t="s">
        <v>54</v>
      </c>
      <c r="C55" s="40">
        <v>153</v>
      </c>
      <c r="D55" s="40">
        <v>614</v>
      </c>
      <c r="E55" s="40">
        <v>17</v>
      </c>
      <c r="F55" s="40">
        <v>4</v>
      </c>
      <c r="G55" s="46"/>
      <c r="H55" s="41">
        <f t="shared" si="0"/>
        <v>788</v>
      </c>
    </row>
    <row r="56" spans="1:8" ht="21">
      <c r="A56" s="11">
        <v>30</v>
      </c>
      <c r="B56" s="39" t="s">
        <v>55</v>
      </c>
      <c r="C56" s="40">
        <v>266</v>
      </c>
      <c r="D56" s="40">
        <v>852</v>
      </c>
      <c r="E56" s="40">
        <v>40</v>
      </c>
      <c r="F56" s="40">
        <v>9</v>
      </c>
      <c r="G56" s="46"/>
      <c r="H56" s="41">
        <f t="shared" si="0"/>
        <v>1167</v>
      </c>
    </row>
    <row r="57" spans="1:8" ht="21">
      <c r="A57" s="11">
        <v>31</v>
      </c>
      <c r="B57" s="39" t="s">
        <v>56</v>
      </c>
      <c r="C57" s="40">
        <v>131</v>
      </c>
      <c r="D57" s="40">
        <v>698</v>
      </c>
      <c r="E57" s="40">
        <v>12</v>
      </c>
      <c r="F57" s="40">
        <v>5</v>
      </c>
      <c r="G57" s="46"/>
      <c r="H57" s="41">
        <f t="shared" si="0"/>
        <v>846</v>
      </c>
    </row>
    <row r="58" spans="1:8" ht="21">
      <c r="A58" s="11">
        <v>32</v>
      </c>
      <c r="B58" s="39" t="s">
        <v>57</v>
      </c>
      <c r="C58" s="40">
        <v>222</v>
      </c>
      <c r="D58" s="40">
        <v>653</v>
      </c>
      <c r="E58" s="40">
        <v>27</v>
      </c>
      <c r="F58" s="40">
        <v>4</v>
      </c>
      <c r="G58" s="46"/>
      <c r="H58" s="41">
        <f t="shared" si="0"/>
        <v>906</v>
      </c>
    </row>
    <row r="59" spans="1:8" ht="21">
      <c r="A59" s="11">
        <v>33</v>
      </c>
      <c r="B59" s="39" t="s">
        <v>58</v>
      </c>
      <c r="C59" s="40">
        <v>165</v>
      </c>
      <c r="D59" s="40">
        <v>708</v>
      </c>
      <c r="E59" s="40">
        <v>32</v>
      </c>
      <c r="F59" s="40">
        <v>3</v>
      </c>
      <c r="G59" s="46"/>
      <c r="H59" s="41">
        <f t="shared" si="0"/>
        <v>908</v>
      </c>
    </row>
    <row r="60" spans="1:8" ht="21">
      <c r="A60" s="11">
        <v>34</v>
      </c>
      <c r="B60" s="39" t="s">
        <v>59</v>
      </c>
      <c r="C60" s="40">
        <v>358</v>
      </c>
      <c r="D60" s="40">
        <v>660</v>
      </c>
      <c r="E60" s="40">
        <v>49</v>
      </c>
      <c r="F60" s="40">
        <v>7</v>
      </c>
      <c r="G60" s="46"/>
      <c r="H60" s="41">
        <f t="shared" si="0"/>
        <v>1074</v>
      </c>
    </row>
    <row r="61" spans="1:8" ht="21">
      <c r="A61" s="11">
        <v>35</v>
      </c>
      <c r="B61" s="39" t="s">
        <v>60</v>
      </c>
      <c r="C61" s="40">
        <v>264</v>
      </c>
      <c r="D61" s="40">
        <v>600</v>
      </c>
      <c r="E61" s="40">
        <v>36</v>
      </c>
      <c r="F61" s="40">
        <v>1</v>
      </c>
      <c r="G61" s="46"/>
      <c r="H61" s="41">
        <f t="shared" si="0"/>
        <v>901</v>
      </c>
    </row>
    <row r="62" spans="1:8" ht="21">
      <c r="A62" s="11">
        <v>36</v>
      </c>
      <c r="B62" s="39" t="s">
        <v>61</v>
      </c>
      <c r="C62" s="40">
        <v>112</v>
      </c>
      <c r="D62" s="40">
        <v>431</v>
      </c>
      <c r="E62" s="40">
        <v>7</v>
      </c>
      <c r="F62" s="40">
        <v>2</v>
      </c>
      <c r="G62" s="46"/>
      <c r="H62" s="41">
        <f t="shared" si="0"/>
        <v>552</v>
      </c>
    </row>
    <row r="63" spans="1:8" ht="21">
      <c r="A63" s="11">
        <v>37</v>
      </c>
      <c r="B63" s="39" t="s">
        <v>62</v>
      </c>
      <c r="C63" s="40">
        <v>113</v>
      </c>
      <c r="D63" s="40">
        <v>534</v>
      </c>
      <c r="E63" s="40">
        <v>21</v>
      </c>
      <c r="F63" s="40">
        <v>1</v>
      </c>
      <c r="G63" s="46"/>
      <c r="H63" s="41">
        <f t="shared" si="0"/>
        <v>669</v>
      </c>
    </row>
    <row r="64" spans="1:8" ht="21">
      <c r="A64" s="11">
        <v>38</v>
      </c>
      <c r="B64" s="39" t="s">
        <v>63</v>
      </c>
      <c r="C64" s="40">
        <v>154</v>
      </c>
      <c r="D64" s="40">
        <v>500</v>
      </c>
      <c r="E64" s="40">
        <v>28</v>
      </c>
      <c r="F64" s="40">
        <v>1</v>
      </c>
      <c r="G64" s="46"/>
      <c r="H64" s="41">
        <f t="shared" si="0"/>
        <v>683</v>
      </c>
    </row>
    <row r="65" spans="1:8" ht="21">
      <c r="A65" s="11">
        <v>39</v>
      </c>
      <c r="B65" s="39" t="s">
        <v>64</v>
      </c>
      <c r="C65" s="40">
        <v>372</v>
      </c>
      <c r="D65" s="40">
        <v>1084</v>
      </c>
      <c r="E65" s="40">
        <v>44</v>
      </c>
      <c r="F65" s="40">
        <v>4</v>
      </c>
      <c r="G65" s="46"/>
      <c r="H65" s="41">
        <f t="shared" si="0"/>
        <v>1504</v>
      </c>
    </row>
    <row r="66" spans="1:8" ht="21">
      <c r="A66" s="11">
        <v>40</v>
      </c>
      <c r="B66" s="39" t="s">
        <v>65</v>
      </c>
      <c r="C66" s="40">
        <v>569</v>
      </c>
      <c r="D66" s="40">
        <v>878</v>
      </c>
      <c r="E66" s="40">
        <v>33</v>
      </c>
      <c r="F66" s="40">
        <v>5</v>
      </c>
      <c r="G66" s="46"/>
      <c r="H66" s="41">
        <f t="shared" si="0"/>
        <v>1485</v>
      </c>
    </row>
    <row r="67" spans="1:8" ht="21">
      <c r="A67" s="11">
        <v>41</v>
      </c>
      <c r="B67" s="39" t="s">
        <v>66</v>
      </c>
      <c r="C67" s="40">
        <v>163</v>
      </c>
      <c r="D67" s="40">
        <v>331</v>
      </c>
      <c r="E67" s="40">
        <v>39</v>
      </c>
      <c r="F67" s="40">
        <v>1</v>
      </c>
      <c r="G67" s="46"/>
      <c r="H67" s="41">
        <f t="shared" si="0"/>
        <v>534</v>
      </c>
    </row>
    <row r="68" spans="1:8" ht="21">
      <c r="A68" s="11">
        <v>42</v>
      </c>
      <c r="B68" s="39" t="s">
        <v>67</v>
      </c>
      <c r="C68" s="40">
        <v>261</v>
      </c>
      <c r="D68" s="40">
        <v>532</v>
      </c>
      <c r="E68" s="40">
        <v>31</v>
      </c>
      <c r="F68" s="40">
        <v>2</v>
      </c>
      <c r="G68" s="46"/>
      <c r="H68" s="41">
        <f t="shared" si="0"/>
        <v>826</v>
      </c>
    </row>
    <row r="69" spans="1:8" ht="21">
      <c r="A69" s="11">
        <v>43</v>
      </c>
      <c r="B69" s="39" t="s">
        <v>68</v>
      </c>
      <c r="C69" s="40">
        <v>252</v>
      </c>
      <c r="D69" s="40">
        <v>495</v>
      </c>
      <c r="E69" s="40">
        <v>36</v>
      </c>
      <c r="F69" s="40">
        <v>4</v>
      </c>
      <c r="G69" s="46"/>
      <c r="H69" s="41">
        <f t="shared" si="0"/>
        <v>787</v>
      </c>
    </row>
    <row r="70" spans="1:8" ht="21">
      <c r="A70" s="11">
        <v>44</v>
      </c>
      <c r="B70" s="39" t="s">
        <v>69</v>
      </c>
      <c r="C70" s="40">
        <v>299</v>
      </c>
      <c r="D70" s="40">
        <v>489</v>
      </c>
      <c r="E70" s="40">
        <v>25</v>
      </c>
      <c r="F70" s="40">
        <v>0</v>
      </c>
      <c r="G70" s="46"/>
      <c r="H70" s="41">
        <f t="shared" si="0"/>
        <v>813</v>
      </c>
    </row>
    <row r="71" spans="1:8" ht="21">
      <c r="A71" s="11">
        <v>45</v>
      </c>
      <c r="B71" s="39" t="s">
        <v>70</v>
      </c>
      <c r="C71" s="40">
        <v>387</v>
      </c>
      <c r="D71" s="40">
        <v>555</v>
      </c>
      <c r="E71" s="40">
        <v>31</v>
      </c>
      <c r="F71" s="40">
        <v>2</v>
      </c>
      <c r="G71" s="46"/>
      <c r="H71" s="41">
        <f t="shared" si="0"/>
        <v>975</v>
      </c>
    </row>
    <row r="72" spans="1:8" ht="21">
      <c r="A72" s="11">
        <v>46</v>
      </c>
      <c r="B72" s="39" t="s">
        <v>71</v>
      </c>
      <c r="C72" s="40">
        <v>432</v>
      </c>
      <c r="D72" s="40">
        <v>621</v>
      </c>
      <c r="E72" s="40">
        <v>30</v>
      </c>
      <c r="F72" s="40">
        <v>1</v>
      </c>
      <c r="G72" s="46"/>
      <c r="H72" s="41">
        <f t="shared" si="0"/>
        <v>1084</v>
      </c>
    </row>
    <row r="73" spans="1:8" ht="21">
      <c r="A73" s="11">
        <v>48</v>
      </c>
      <c r="B73" s="39" t="s">
        <v>72</v>
      </c>
      <c r="C73" s="40">
        <v>420</v>
      </c>
      <c r="D73" s="40">
        <v>459</v>
      </c>
      <c r="E73" s="40">
        <v>25</v>
      </c>
      <c r="F73" s="40">
        <v>3</v>
      </c>
      <c r="G73" s="46"/>
      <c r="H73" s="41">
        <f t="shared" si="0"/>
        <v>907</v>
      </c>
    </row>
    <row r="74" spans="1:8" ht="21">
      <c r="A74" s="11">
        <v>49</v>
      </c>
      <c r="B74" s="39" t="s">
        <v>73</v>
      </c>
      <c r="C74" s="40">
        <v>69</v>
      </c>
      <c r="D74" s="40">
        <v>161</v>
      </c>
      <c r="E74" s="40">
        <v>18</v>
      </c>
      <c r="F74" s="40">
        <v>0</v>
      </c>
      <c r="G74" s="46"/>
      <c r="H74" s="41">
        <f t="shared" si="0"/>
        <v>248</v>
      </c>
    </row>
    <row r="75" spans="1:8" ht="21">
      <c r="A75" s="11">
        <v>50</v>
      </c>
      <c r="B75" s="39" t="s">
        <v>74</v>
      </c>
      <c r="C75" s="40">
        <v>468</v>
      </c>
      <c r="D75" s="40">
        <v>646</v>
      </c>
      <c r="E75" s="40">
        <v>39</v>
      </c>
      <c r="F75" s="40">
        <v>4</v>
      </c>
      <c r="G75" s="46"/>
      <c r="H75" s="41">
        <f t="shared" si="0"/>
        <v>1157</v>
      </c>
    </row>
    <row r="76" spans="1:8" ht="21">
      <c r="A76" s="11">
        <v>52</v>
      </c>
      <c r="B76" s="39" t="s">
        <v>75</v>
      </c>
      <c r="C76" s="40">
        <v>661</v>
      </c>
      <c r="D76" s="40">
        <v>750</v>
      </c>
      <c r="E76" s="40">
        <v>52</v>
      </c>
      <c r="F76" s="40">
        <v>3</v>
      </c>
      <c r="G76" s="46"/>
      <c r="H76" s="41">
        <f t="shared" si="0"/>
        <v>1466</v>
      </c>
    </row>
    <row r="77" spans="1:8" ht="21">
      <c r="A77" s="11">
        <v>53</v>
      </c>
      <c r="B77" s="39" t="s">
        <v>76</v>
      </c>
      <c r="C77" s="40">
        <v>220</v>
      </c>
      <c r="D77" s="40">
        <v>341</v>
      </c>
      <c r="E77" s="40">
        <v>17</v>
      </c>
      <c r="F77" s="40">
        <v>0</v>
      </c>
      <c r="G77" s="46"/>
      <c r="H77" s="41">
        <f t="shared" si="0"/>
        <v>578</v>
      </c>
    </row>
    <row r="78" spans="1:8" ht="21">
      <c r="A78" s="11">
        <v>54</v>
      </c>
      <c r="B78" s="39" t="s">
        <v>77</v>
      </c>
      <c r="C78" s="40">
        <v>455</v>
      </c>
      <c r="D78" s="40">
        <v>717</v>
      </c>
      <c r="E78" s="40">
        <v>22</v>
      </c>
      <c r="F78" s="40">
        <v>3</v>
      </c>
      <c r="G78" s="46"/>
      <c r="H78" s="41">
        <f t="shared" si="0"/>
        <v>1197</v>
      </c>
    </row>
    <row r="79" spans="1:8" ht="21">
      <c r="A79" s="11">
        <v>55</v>
      </c>
      <c r="B79" s="39" t="s">
        <v>78</v>
      </c>
      <c r="C79" s="40">
        <v>42</v>
      </c>
      <c r="D79" s="40">
        <v>94</v>
      </c>
      <c r="E79" s="40">
        <v>4</v>
      </c>
      <c r="F79" s="40">
        <v>0</v>
      </c>
      <c r="G79" s="46"/>
      <c r="H79" s="41">
        <f t="shared" si="0"/>
        <v>140</v>
      </c>
    </row>
    <row r="80" spans="1:8" ht="21">
      <c r="A80" s="11">
        <v>57</v>
      </c>
      <c r="B80" s="39" t="s">
        <v>79</v>
      </c>
      <c r="C80" s="40">
        <v>54</v>
      </c>
      <c r="D80" s="40">
        <v>217</v>
      </c>
      <c r="E80" s="40">
        <v>11</v>
      </c>
      <c r="F80" s="40">
        <v>1</v>
      </c>
      <c r="G80" s="46"/>
      <c r="H80" s="41">
        <f t="shared" si="0"/>
        <v>283</v>
      </c>
    </row>
    <row r="81" spans="1:8" ht="21">
      <c r="A81" s="11">
        <v>58</v>
      </c>
      <c r="B81" s="39" t="s">
        <v>80</v>
      </c>
      <c r="C81" s="40">
        <v>224</v>
      </c>
      <c r="D81" s="40">
        <v>875</v>
      </c>
      <c r="E81" s="40">
        <v>27</v>
      </c>
      <c r="F81" s="40">
        <v>2</v>
      </c>
      <c r="G81" s="46"/>
      <c r="H81" s="41">
        <f t="shared" si="0"/>
        <v>1128</v>
      </c>
    </row>
    <row r="82" spans="1:8" ht="21">
      <c r="A82" s="11">
        <v>60</v>
      </c>
      <c r="B82" s="39" t="s">
        <v>81</v>
      </c>
      <c r="C82" s="40">
        <v>113</v>
      </c>
      <c r="D82" s="40">
        <v>740</v>
      </c>
      <c r="E82" s="40">
        <v>12</v>
      </c>
      <c r="F82" s="40">
        <v>1</v>
      </c>
      <c r="G82" s="46"/>
      <c r="H82" s="41">
        <f t="shared" si="0"/>
        <v>866</v>
      </c>
    </row>
    <row r="83" spans="1:8" ht="21">
      <c r="A83" s="11">
        <v>61</v>
      </c>
      <c r="B83" s="39" t="s">
        <v>82</v>
      </c>
      <c r="C83" s="40">
        <v>113</v>
      </c>
      <c r="D83" s="40">
        <v>751</v>
      </c>
      <c r="E83" s="40">
        <v>14</v>
      </c>
      <c r="F83" s="40">
        <v>2</v>
      </c>
      <c r="G83" s="46"/>
      <c r="H83" s="41">
        <f t="shared" si="0"/>
        <v>880</v>
      </c>
    </row>
    <row r="84" spans="1:8" ht="21">
      <c r="A84" s="11">
        <v>62</v>
      </c>
      <c r="B84" s="39" t="s">
        <v>83</v>
      </c>
      <c r="C84" s="40">
        <v>267</v>
      </c>
      <c r="D84" s="40">
        <v>1168</v>
      </c>
      <c r="E84" s="40">
        <v>20</v>
      </c>
      <c r="F84" s="40">
        <v>2</v>
      </c>
      <c r="G84" s="46"/>
      <c r="H84" s="41">
        <f t="shared" si="0"/>
        <v>1457</v>
      </c>
    </row>
    <row r="85" spans="1:8" ht="21">
      <c r="A85" s="11">
        <v>63</v>
      </c>
      <c r="B85" s="39" t="s">
        <v>84</v>
      </c>
      <c r="C85" s="40">
        <v>267</v>
      </c>
      <c r="D85" s="40">
        <v>1344</v>
      </c>
      <c r="E85" s="40">
        <v>30</v>
      </c>
      <c r="F85" s="40">
        <v>4</v>
      </c>
      <c r="G85" s="46"/>
      <c r="H85" s="41">
        <f t="shared" si="0"/>
        <v>1645</v>
      </c>
    </row>
    <row r="86" spans="1:8" ht="21">
      <c r="A86" s="11">
        <v>64</v>
      </c>
      <c r="B86" s="39" t="s">
        <v>85</v>
      </c>
      <c r="C86" s="40">
        <v>225</v>
      </c>
      <c r="D86" s="40">
        <v>1385</v>
      </c>
      <c r="E86" s="40">
        <v>45</v>
      </c>
      <c r="F86" s="40">
        <v>2</v>
      </c>
      <c r="G86" s="46"/>
      <c r="H86" s="41">
        <f t="shared" si="0"/>
        <v>1657</v>
      </c>
    </row>
    <row r="87" spans="1:8" ht="21">
      <c r="A87" s="11">
        <v>65</v>
      </c>
      <c r="B87" s="39" t="s">
        <v>86</v>
      </c>
      <c r="C87" s="40">
        <v>197</v>
      </c>
      <c r="D87" s="40">
        <v>962</v>
      </c>
      <c r="E87" s="40">
        <v>17</v>
      </c>
      <c r="F87" s="40">
        <v>1</v>
      </c>
      <c r="G87" s="46"/>
      <c r="H87" s="41">
        <f t="shared" si="0"/>
        <v>1177</v>
      </c>
    </row>
    <row r="88" spans="1:8" ht="21">
      <c r="A88" s="11">
        <v>67</v>
      </c>
      <c r="B88" s="39" t="s">
        <v>87</v>
      </c>
      <c r="C88" s="40">
        <v>191</v>
      </c>
      <c r="D88" s="40">
        <v>940</v>
      </c>
      <c r="E88" s="40">
        <v>20</v>
      </c>
      <c r="F88" s="40">
        <v>2</v>
      </c>
      <c r="G88" s="46"/>
      <c r="H88" s="41">
        <f t="shared" si="0"/>
        <v>1153</v>
      </c>
    </row>
    <row r="89" spans="1:8" ht="21">
      <c r="A89" s="11">
        <v>68</v>
      </c>
      <c r="B89" s="39" t="s">
        <v>88</v>
      </c>
      <c r="C89" s="40">
        <v>171</v>
      </c>
      <c r="D89" s="40">
        <v>1151</v>
      </c>
      <c r="E89" s="40">
        <v>20</v>
      </c>
      <c r="F89" s="40">
        <v>1</v>
      </c>
      <c r="G89" s="46"/>
      <c r="H89" s="41">
        <f t="shared" si="0"/>
        <v>1343</v>
      </c>
    </row>
    <row r="90" spans="1:8" ht="21">
      <c r="A90" s="11">
        <v>69</v>
      </c>
      <c r="B90" s="39" t="s">
        <v>89</v>
      </c>
      <c r="C90" s="40">
        <v>164</v>
      </c>
      <c r="D90" s="40">
        <v>1030</v>
      </c>
      <c r="E90" s="40">
        <v>20</v>
      </c>
      <c r="F90" s="40">
        <v>2</v>
      </c>
      <c r="G90" s="46"/>
      <c r="H90" s="41">
        <f t="shared" si="0"/>
        <v>1216</v>
      </c>
    </row>
    <row r="91" spans="1:8" ht="21">
      <c r="A91" s="11">
        <v>72</v>
      </c>
      <c r="B91" s="39" t="s">
        <v>90</v>
      </c>
      <c r="C91" s="40">
        <v>115</v>
      </c>
      <c r="D91" s="40">
        <v>800</v>
      </c>
      <c r="E91" s="40">
        <v>9</v>
      </c>
      <c r="F91" s="40">
        <v>3</v>
      </c>
      <c r="G91" s="46"/>
      <c r="H91" s="41">
        <f t="shared" si="0"/>
        <v>927</v>
      </c>
    </row>
    <row r="92" spans="1:8" ht="21">
      <c r="A92" s="11">
        <v>73</v>
      </c>
      <c r="B92" s="39" t="s">
        <v>91</v>
      </c>
      <c r="C92" s="40">
        <v>291</v>
      </c>
      <c r="D92" s="40">
        <v>1459</v>
      </c>
      <c r="E92" s="40">
        <v>19</v>
      </c>
      <c r="F92" s="40">
        <v>2</v>
      </c>
      <c r="G92" s="46"/>
      <c r="H92" s="41">
        <f t="shared" si="0"/>
        <v>1771</v>
      </c>
    </row>
    <row r="93" spans="1:8" ht="21">
      <c r="A93" s="11">
        <v>74</v>
      </c>
      <c r="B93" s="39" t="s">
        <v>92</v>
      </c>
      <c r="C93" s="40">
        <v>111</v>
      </c>
      <c r="D93" s="40">
        <v>1209</v>
      </c>
      <c r="E93" s="40">
        <v>18</v>
      </c>
      <c r="F93" s="40">
        <v>3</v>
      </c>
      <c r="G93" s="46"/>
      <c r="H93" s="41">
        <f t="shared" si="0"/>
        <v>1341</v>
      </c>
    </row>
    <row r="94" spans="1:8" ht="21">
      <c r="A94" s="11">
        <v>75</v>
      </c>
      <c r="B94" s="39" t="s">
        <v>93</v>
      </c>
      <c r="C94" s="40">
        <v>119</v>
      </c>
      <c r="D94" s="40">
        <v>818</v>
      </c>
      <c r="E94" s="40">
        <v>19</v>
      </c>
      <c r="F94" s="40">
        <v>4</v>
      </c>
      <c r="G94" s="46"/>
      <c r="H94" s="41">
        <f t="shared" si="0"/>
        <v>960</v>
      </c>
    </row>
    <row r="95" spans="1:8" ht="21">
      <c r="A95" s="11">
        <v>78</v>
      </c>
      <c r="B95" s="39" t="s">
        <v>94</v>
      </c>
      <c r="C95" s="40">
        <v>149</v>
      </c>
      <c r="D95" s="40">
        <v>1005</v>
      </c>
      <c r="E95" s="40">
        <v>20</v>
      </c>
      <c r="F95" s="40">
        <v>1</v>
      </c>
      <c r="G95" s="46"/>
      <c r="H95" s="41">
        <f t="shared" ref="H95:H129" si="1">SUM(C95:F95)</f>
        <v>1175</v>
      </c>
    </row>
    <row r="96" spans="1:8" ht="21">
      <c r="A96" s="11">
        <v>80</v>
      </c>
      <c r="B96" s="39" t="s">
        <v>95</v>
      </c>
      <c r="C96" s="40">
        <v>216</v>
      </c>
      <c r="D96" s="40">
        <v>1329</v>
      </c>
      <c r="E96" s="40">
        <v>20</v>
      </c>
      <c r="F96" s="40">
        <v>2</v>
      </c>
      <c r="G96" s="46"/>
      <c r="H96" s="41">
        <f t="shared" si="1"/>
        <v>1567</v>
      </c>
    </row>
    <row r="97" spans="1:8" ht="21">
      <c r="A97" s="11">
        <v>81</v>
      </c>
      <c r="B97" s="39" t="s">
        <v>96</v>
      </c>
      <c r="C97" s="40">
        <v>215</v>
      </c>
      <c r="D97" s="40">
        <v>1618</v>
      </c>
      <c r="E97" s="40">
        <v>14</v>
      </c>
      <c r="F97" s="40">
        <v>3</v>
      </c>
      <c r="G97" s="46"/>
      <c r="H97" s="41">
        <f t="shared" si="1"/>
        <v>1850</v>
      </c>
    </row>
    <row r="98" spans="1:8" ht="21">
      <c r="A98" s="11">
        <v>82</v>
      </c>
      <c r="B98" s="39" t="s">
        <v>97</v>
      </c>
      <c r="C98" s="40">
        <v>173</v>
      </c>
      <c r="D98" s="40">
        <v>1007</v>
      </c>
      <c r="E98" s="40">
        <v>18</v>
      </c>
      <c r="F98" s="40">
        <v>0</v>
      </c>
      <c r="G98" s="46"/>
      <c r="H98" s="41">
        <f t="shared" si="1"/>
        <v>1198</v>
      </c>
    </row>
    <row r="99" spans="1:8" ht="21">
      <c r="A99" s="11">
        <v>83</v>
      </c>
      <c r="B99" s="39" t="s">
        <v>98</v>
      </c>
      <c r="C99" s="40">
        <v>196</v>
      </c>
      <c r="D99" s="40">
        <v>1258</v>
      </c>
      <c r="E99" s="40">
        <v>49</v>
      </c>
      <c r="F99" s="40">
        <v>7</v>
      </c>
      <c r="G99" s="46"/>
      <c r="H99" s="41">
        <f t="shared" si="1"/>
        <v>1510</v>
      </c>
    </row>
    <row r="100" spans="1:8" ht="21">
      <c r="A100" s="11">
        <v>84</v>
      </c>
      <c r="B100" s="39" t="s">
        <v>99</v>
      </c>
      <c r="C100" s="40">
        <v>209</v>
      </c>
      <c r="D100" s="40">
        <v>1349</v>
      </c>
      <c r="E100" s="40">
        <v>29</v>
      </c>
      <c r="F100" s="40">
        <v>4</v>
      </c>
      <c r="G100" s="46"/>
      <c r="H100" s="41">
        <f t="shared" si="1"/>
        <v>1591</v>
      </c>
    </row>
    <row r="101" spans="1:8" ht="21">
      <c r="A101" s="11">
        <v>85</v>
      </c>
      <c r="B101" s="39" t="s">
        <v>100</v>
      </c>
      <c r="C101" s="40">
        <v>127</v>
      </c>
      <c r="D101" s="40">
        <v>650</v>
      </c>
      <c r="E101" s="40">
        <v>21</v>
      </c>
      <c r="F101" s="40">
        <v>2</v>
      </c>
      <c r="G101" s="46"/>
      <c r="H101" s="41">
        <f t="shared" si="1"/>
        <v>800</v>
      </c>
    </row>
    <row r="102" spans="1:8" ht="21">
      <c r="A102" s="11">
        <v>86</v>
      </c>
      <c r="B102" s="39" t="s">
        <v>101</v>
      </c>
      <c r="C102" s="40">
        <v>70</v>
      </c>
      <c r="D102" s="40">
        <v>548</v>
      </c>
      <c r="E102" s="40">
        <v>5</v>
      </c>
      <c r="F102" s="40">
        <v>0</v>
      </c>
      <c r="G102" s="46"/>
      <c r="H102" s="41">
        <f t="shared" si="1"/>
        <v>623</v>
      </c>
    </row>
    <row r="103" spans="1:8" ht="21">
      <c r="A103" s="11">
        <v>87</v>
      </c>
      <c r="B103" s="39" t="s">
        <v>102</v>
      </c>
      <c r="C103" s="40">
        <v>195</v>
      </c>
      <c r="D103" s="40">
        <v>1314</v>
      </c>
      <c r="E103" s="40">
        <v>22</v>
      </c>
      <c r="F103" s="40">
        <v>5</v>
      </c>
      <c r="G103" s="46"/>
      <c r="H103" s="41">
        <f t="shared" si="1"/>
        <v>1536</v>
      </c>
    </row>
    <row r="104" spans="1:8" ht="21">
      <c r="A104" s="11">
        <v>88</v>
      </c>
      <c r="B104" s="39" t="s">
        <v>103</v>
      </c>
      <c r="C104" s="40">
        <v>227</v>
      </c>
      <c r="D104" s="40">
        <v>758</v>
      </c>
      <c r="E104" s="40">
        <v>20</v>
      </c>
      <c r="F104" s="40">
        <v>1</v>
      </c>
      <c r="G104" s="46"/>
      <c r="H104" s="41">
        <f t="shared" si="1"/>
        <v>1006</v>
      </c>
    </row>
    <row r="105" spans="1:8" ht="21">
      <c r="A105" s="11">
        <v>89</v>
      </c>
      <c r="B105" s="39" t="s">
        <v>104</v>
      </c>
      <c r="C105" s="40">
        <v>109</v>
      </c>
      <c r="D105" s="40">
        <v>685</v>
      </c>
      <c r="E105" s="40">
        <v>19</v>
      </c>
      <c r="F105" s="40">
        <v>2</v>
      </c>
      <c r="G105" s="46"/>
      <c r="H105" s="41">
        <f t="shared" si="1"/>
        <v>815</v>
      </c>
    </row>
    <row r="106" spans="1:8" ht="21">
      <c r="A106" s="11">
        <v>90</v>
      </c>
      <c r="B106" s="39" t="s">
        <v>105</v>
      </c>
      <c r="C106" s="40">
        <v>101</v>
      </c>
      <c r="D106" s="40">
        <v>926</v>
      </c>
      <c r="E106" s="40">
        <v>12</v>
      </c>
      <c r="F106" s="40">
        <v>4</v>
      </c>
      <c r="G106" s="46"/>
      <c r="H106" s="41">
        <f t="shared" si="1"/>
        <v>1043</v>
      </c>
    </row>
    <row r="107" spans="1:8" ht="21">
      <c r="A107" s="11">
        <v>91</v>
      </c>
      <c r="B107" s="39" t="s">
        <v>106</v>
      </c>
      <c r="C107" s="40">
        <v>36</v>
      </c>
      <c r="D107" s="40">
        <v>269</v>
      </c>
      <c r="E107" s="40">
        <v>7</v>
      </c>
      <c r="F107" s="40">
        <v>1</v>
      </c>
      <c r="G107" s="46"/>
      <c r="H107" s="41">
        <f t="shared" si="1"/>
        <v>313</v>
      </c>
    </row>
    <row r="108" spans="1:8" ht="21">
      <c r="A108" s="11">
        <v>92</v>
      </c>
      <c r="B108" s="39" t="s">
        <v>107</v>
      </c>
      <c r="C108" s="40">
        <v>121</v>
      </c>
      <c r="D108" s="40">
        <v>711</v>
      </c>
      <c r="E108" s="40">
        <v>15</v>
      </c>
      <c r="F108" s="40">
        <v>1</v>
      </c>
      <c r="G108" s="46"/>
      <c r="H108" s="41">
        <f t="shared" si="1"/>
        <v>848</v>
      </c>
    </row>
    <row r="109" spans="1:8" ht="21">
      <c r="A109" s="11">
        <v>93</v>
      </c>
      <c r="B109" s="39" t="s">
        <v>108</v>
      </c>
      <c r="C109" s="40">
        <v>153</v>
      </c>
      <c r="D109" s="40">
        <v>625</v>
      </c>
      <c r="E109" s="40">
        <v>16</v>
      </c>
      <c r="F109" s="40">
        <v>0</v>
      </c>
      <c r="G109" s="46"/>
      <c r="H109" s="41">
        <f t="shared" si="1"/>
        <v>794</v>
      </c>
    </row>
    <row r="110" spans="1:8" ht="21">
      <c r="A110" s="11">
        <v>203</v>
      </c>
      <c r="B110" s="39" t="s">
        <v>109</v>
      </c>
      <c r="C110" s="40">
        <v>418</v>
      </c>
      <c r="D110" s="40">
        <v>528</v>
      </c>
      <c r="E110" s="40">
        <v>41</v>
      </c>
      <c r="F110" s="40">
        <v>0</v>
      </c>
      <c r="G110" s="46"/>
      <c r="H110" s="41">
        <f t="shared" si="1"/>
        <v>987</v>
      </c>
    </row>
    <row r="111" spans="1:8" ht="21">
      <c r="A111" s="11">
        <v>209</v>
      </c>
      <c r="B111" s="39" t="s">
        <v>110</v>
      </c>
      <c r="C111" s="40">
        <v>313</v>
      </c>
      <c r="D111" s="40">
        <v>912</v>
      </c>
      <c r="E111" s="40">
        <v>28</v>
      </c>
      <c r="F111" s="40">
        <v>7</v>
      </c>
      <c r="G111" s="46"/>
      <c r="H111" s="41">
        <f t="shared" si="1"/>
        <v>1260</v>
      </c>
    </row>
    <row r="112" spans="1:8" ht="21">
      <c r="A112" s="11">
        <v>222</v>
      </c>
      <c r="B112" s="39" t="s">
        <v>111</v>
      </c>
      <c r="C112" s="40">
        <v>194</v>
      </c>
      <c r="D112" s="40">
        <v>810</v>
      </c>
      <c r="E112" s="40">
        <v>25</v>
      </c>
      <c r="F112" s="40">
        <v>5</v>
      </c>
      <c r="G112" s="46"/>
      <c r="H112" s="41">
        <f t="shared" si="1"/>
        <v>1034</v>
      </c>
    </row>
    <row r="113" spans="1:8" ht="21">
      <c r="A113" s="11">
        <v>230</v>
      </c>
      <c r="B113" s="39" t="s">
        <v>112</v>
      </c>
      <c r="C113" s="40">
        <v>207</v>
      </c>
      <c r="D113" s="40">
        <v>873</v>
      </c>
      <c r="E113" s="40">
        <v>14</v>
      </c>
      <c r="F113" s="40">
        <v>11</v>
      </c>
      <c r="G113" s="46"/>
      <c r="H113" s="41">
        <f t="shared" si="1"/>
        <v>1105</v>
      </c>
    </row>
    <row r="114" spans="1:8" ht="21">
      <c r="A114" s="11">
        <v>232</v>
      </c>
      <c r="B114" s="39" t="s">
        <v>113</v>
      </c>
      <c r="C114" s="40">
        <v>187</v>
      </c>
      <c r="D114" s="40">
        <v>573</v>
      </c>
      <c r="E114" s="40">
        <v>25</v>
      </c>
      <c r="F114" s="40">
        <v>2</v>
      </c>
      <c r="G114" s="46"/>
      <c r="H114" s="41">
        <f t="shared" si="1"/>
        <v>787</v>
      </c>
    </row>
    <row r="115" spans="1:8" ht="21">
      <c r="A115" s="11">
        <v>243</v>
      </c>
      <c r="B115" s="39" t="s">
        <v>114</v>
      </c>
      <c r="C115" s="40">
        <v>340</v>
      </c>
      <c r="D115" s="40">
        <v>570</v>
      </c>
      <c r="E115" s="40">
        <v>30</v>
      </c>
      <c r="F115" s="40">
        <v>5</v>
      </c>
      <c r="G115" s="46"/>
      <c r="H115" s="41">
        <f t="shared" si="1"/>
        <v>945</v>
      </c>
    </row>
    <row r="116" spans="1:8" ht="21">
      <c r="A116" s="11">
        <v>246</v>
      </c>
      <c r="B116" s="39" t="s">
        <v>115</v>
      </c>
      <c r="C116" s="40">
        <v>335</v>
      </c>
      <c r="D116" s="40">
        <v>526</v>
      </c>
      <c r="E116" s="40">
        <v>32</v>
      </c>
      <c r="F116" s="40">
        <v>0</v>
      </c>
      <c r="G116" s="46"/>
      <c r="H116" s="41">
        <f t="shared" si="1"/>
        <v>893</v>
      </c>
    </row>
    <row r="117" spans="1:8" ht="21">
      <c r="A117" s="11">
        <v>250</v>
      </c>
      <c r="B117" s="39" t="s">
        <v>116</v>
      </c>
      <c r="C117" s="40">
        <v>324</v>
      </c>
      <c r="D117" s="40">
        <v>589</v>
      </c>
      <c r="E117" s="40">
        <v>21</v>
      </c>
      <c r="F117" s="40">
        <v>3</v>
      </c>
      <c r="G117" s="46"/>
      <c r="H117" s="41">
        <f t="shared" si="1"/>
        <v>937</v>
      </c>
    </row>
    <row r="118" spans="1:8" ht="21">
      <c r="A118" s="11">
        <v>258</v>
      </c>
      <c r="B118" s="39" t="s">
        <v>117</v>
      </c>
      <c r="C118" s="40">
        <v>206</v>
      </c>
      <c r="D118" s="40">
        <v>867</v>
      </c>
      <c r="E118" s="40">
        <v>25</v>
      </c>
      <c r="F118" s="40">
        <v>5</v>
      </c>
      <c r="G118" s="46"/>
      <c r="H118" s="41">
        <f t="shared" si="1"/>
        <v>1103</v>
      </c>
    </row>
    <row r="119" spans="1:8" ht="21">
      <c r="A119" s="11">
        <v>265</v>
      </c>
      <c r="B119" s="39" t="s">
        <v>118</v>
      </c>
      <c r="C119" s="40">
        <v>192</v>
      </c>
      <c r="D119" s="40">
        <v>854</v>
      </c>
      <c r="E119" s="40">
        <v>17</v>
      </c>
      <c r="F119" s="40">
        <v>3</v>
      </c>
      <c r="G119" s="46"/>
      <c r="H119" s="41">
        <f t="shared" si="1"/>
        <v>1066</v>
      </c>
    </row>
    <row r="120" spans="1:8" ht="21">
      <c r="A120" s="11">
        <v>269</v>
      </c>
      <c r="B120" s="39" t="s">
        <v>119</v>
      </c>
      <c r="C120" s="40">
        <v>97</v>
      </c>
      <c r="D120" s="40">
        <v>920</v>
      </c>
      <c r="E120" s="40">
        <v>14</v>
      </c>
      <c r="F120" s="40">
        <v>2</v>
      </c>
      <c r="G120" s="46"/>
      <c r="H120" s="41">
        <f t="shared" si="1"/>
        <v>1033</v>
      </c>
    </row>
    <row r="121" spans="1:8" ht="21">
      <c r="A121" s="11">
        <v>275</v>
      </c>
      <c r="B121" s="39" t="s">
        <v>120</v>
      </c>
      <c r="C121" s="40">
        <v>128</v>
      </c>
      <c r="D121" s="40">
        <v>815</v>
      </c>
      <c r="E121" s="40">
        <v>7</v>
      </c>
      <c r="F121" s="40">
        <v>3</v>
      </c>
      <c r="G121" s="46"/>
      <c r="H121" s="41">
        <f t="shared" si="1"/>
        <v>953</v>
      </c>
    </row>
    <row r="122" spans="1:8" ht="21">
      <c r="A122" s="11">
        <v>278</v>
      </c>
      <c r="B122" s="39" t="s">
        <v>121</v>
      </c>
      <c r="C122" s="40">
        <v>165</v>
      </c>
      <c r="D122" s="40">
        <v>1029</v>
      </c>
      <c r="E122" s="40">
        <v>24</v>
      </c>
      <c r="F122" s="40">
        <v>3</v>
      </c>
      <c r="G122" s="46"/>
      <c r="H122" s="41">
        <f t="shared" si="1"/>
        <v>1221</v>
      </c>
    </row>
    <row r="123" spans="1:8" ht="21">
      <c r="A123" s="11">
        <v>287</v>
      </c>
      <c r="B123" s="39" t="s">
        <v>122</v>
      </c>
      <c r="C123" s="40">
        <v>164</v>
      </c>
      <c r="D123" s="40">
        <v>1140</v>
      </c>
      <c r="E123" s="40">
        <v>20</v>
      </c>
      <c r="F123" s="40">
        <v>3</v>
      </c>
      <c r="G123" s="46"/>
      <c r="H123" s="41">
        <f t="shared" si="1"/>
        <v>1327</v>
      </c>
    </row>
    <row r="124" spans="1:8" ht="21">
      <c r="A124" s="11">
        <v>290</v>
      </c>
      <c r="B124" s="39" t="s">
        <v>123</v>
      </c>
      <c r="C124" s="40">
        <v>133</v>
      </c>
      <c r="D124" s="40">
        <v>1066</v>
      </c>
      <c r="E124" s="40">
        <v>15</v>
      </c>
      <c r="F124" s="40">
        <v>1</v>
      </c>
      <c r="G124" s="46"/>
      <c r="H124" s="41">
        <f t="shared" si="1"/>
        <v>1215</v>
      </c>
    </row>
    <row r="125" spans="1:8" ht="21">
      <c r="A125" s="11">
        <v>303</v>
      </c>
      <c r="B125" s="39" t="s">
        <v>124</v>
      </c>
      <c r="C125" s="40">
        <v>413</v>
      </c>
      <c r="D125" s="40">
        <v>471</v>
      </c>
      <c r="E125" s="40">
        <v>20</v>
      </c>
      <c r="F125" s="40">
        <v>2</v>
      </c>
      <c r="G125" s="46"/>
      <c r="H125" s="41">
        <f t="shared" si="1"/>
        <v>906</v>
      </c>
    </row>
    <row r="126" spans="1:8" ht="21">
      <c r="A126" s="11">
        <v>369</v>
      </c>
      <c r="B126" s="39" t="s">
        <v>125</v>
      </c>
      <c r="C126" s="40">
        <v>157</v>
      </c>
      <c r="D126" s="40">
        <v>995</v>
      </c>
      <c r="E126" s="40">
        <v>16</v>
      </c>
      <c r="F126" s="40">
        <v>4</v>
      </c>
      <c r="G126" s="46"/>
      <c r="H126" s="41">
        <f t="shared" si="1"/>
        <v>1172</v>
      </c>
    </row>
    <row r="127" spans="1:8" ht="21">
      <c r="A127" s="11">
        <v>375</v>
      </c>
      <c r="B127" s="39" t="s">
        <v>126</v>
      </c>
      <c r="C127" s="40">
        <v>109</v>
      </c>
      <c r="D127" s="40">
        <v>741</v>
      </c>
      <c r="E127" s="40">
        <v>10</v>
      </c>
      <c r="F127" s="40">
        <v>0</v>
      </c>
      <c r="G127" s="46"/>
      <c r="H127" s="41">
        <f t="shared" si="1"/>
        <v>860</v>
      </c>
    </row>
    <row r="128" spans="1:8" ht="21">
      <c r="A128" s="11">
        <v>469</v>
      </c>
      <c r="B128" s="39" t="s">
        <v>127</v>
      </c>
      <c r="C128" s="40">
        <v>112</v>
      </c>
      <c r="D128" s="40">
        <v>877</v>
      </c>
      <c r="E128" s="40">
        <v>15</v>
      </c>
      <c r="F128" s="40">
        <v>1</v>
      </c>
      <c r="G128" s="46"/>
      <c r="H128" s="41">
        <f t="shared" si="1"/>
        <v>1005</v>
      </c>
    </row>
    <row r="129" spans="1:8" ht="21">
      <c r="A129" s="11">
        <v>901</v>
      </c>
      <c r="B129" s="39" t="s">
        <v>128</v>
      </c>
      <c r="C129" s="42">
        <v>29</v>
      </c>
      <c r="D129" s="42">
        <v>62</v>
      </c>
      <c r="E129" s="42">
        <v>14</v>
      </c>
      <c r="F129" s="42">
        <v>0</v>
      </c>
      <c r="G129" s="51"/>
      <c r="H129" s="43">
        <f t="shared" si="1"/>
        <v>105</v>
      </c>
    </row>
    <row r="130" spans="1:8" ht="5" customHeight="1">
      <c r="A130" s="44"/>
      <c r="B130" s="45"/>
      <c r="C130" s="46"/>
      <c r="D130" s="46"/>
      <c r="E130" s="46"/>
      <c r="F130" s="46"/>
      <c r="G130" s="46"/>
      <c r="H130" s="47"/>
    </row>
    <row r="131" spans="1:8" ht="21">
      <c r="A131" s="48"/>
      <c r="B131" s="49" t="s">
        <v>129</v>
      </c>
      <c r="C131" s="50">
        <f>SUBTOTAL(109,C30:C130)</f>
        <v>22513</v>
      </c>
      <c r="D131" s="50">
        <f t="shared" ref="D131:F131" si="2">SUBTOTAL(109,D30:D130)</f>
        <v>71464</v>
      </c>
      <c r="E131" s="50">
        <f t="shared" si="2"/>
        <v>2333</v>
      </c>
      <c r="F131" s="50">
        <f t="shared" si="2"/>
        <v>268</v>
      </c>
      <c r="G131" s="47"/>
      <c r="H131" s="50">
        <f>SUM(C131:F131)</f>
        <v>96578</v>
      </c>
    </row>
    <row r="132" spans="1:8" ht="21" customHeight="1" thickBot="1"/>
    <row r="133" spans="1:8" ht="88" customHeight="1" thickBot="1">
      <c r="A133" s="58" t="s">
        <v>131</v>
      </c>
      <c r="B133" s="59"/>
      <c r="C133" s="59"/>
      <c r="D133" s="59"/>
      <c r="E133" s="59"/>
      <c r="F133" s="59"/>
      <c r="G133" s="59"/>
      <c r="H133" s="60"/>
    </row>
    <row r="134" spans="1:8" ht="16" thickBot="1"/>
    <row r="135" spans="1:8" ht="113" customHeight="1" thickBot="1">
      <c r="A135" s="61" t="s">
        <v>130</v>
      </c>
      <c r="B135" s="62"/>
      <c r="C135" s="62"/>
      <c r="D135" s="62"/>
      <c r="E135" s="62"/>
      <c r="F135" s="62"/>
      <c r="G135" s="62"/>
      <c r="H135" s="63"/>
    </row>
    <row r="137" spans="1:8" ht="27" customHeight="1">
      <c r="A137" s="54" t="s">
        <v>20</v>
      </c>
      <c r="B137" s="55"/>
      <c r="C137" s="55"/>
      <c r="D137" s="55"/>
      <c r="E137" s="55"/>
      <c r="F137" s="55"/>
      <c r="G137" s="55"/>
      <c r="H137" s="55"/>
    </row>
  </sheetData>
  <mergeCells count="6">
    <mergeCell ref="A137:H137"/>
    <mergeCell ref="A21:H21"/>
    <mergeCell ref="A25:H25"/>
    <mergeCell ref="A27:H27"/>
    <mergeCell ref="A133:H133"/>
    <mergeCell ref="A135:H135"/>
  </mergeCells>
  <pageMargins left="0.7" right="0.7" top="0.75" bottom="0.75" header="0.3" footer="0.3"/>
  <pageSetup paperSize="9" orientation="portrait"/>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uitslag RR23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Kuijer</dc:creator>
  <cp:lastModifiedBy>Simon Lamme</cp:lastModifiedBy>
  <dcterms:created xsi:type="dcterms:W3CDTF">2023-11-25T14:53:06Z</dcterms:created>
  <dcterms:modified xsi:type="dcterms:W3CDTF">2023-11-25T16:14:58Z</dcterms:modified>
</cp:coreProperties>
</file>